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1085"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<sst xmlns="http://schemas.openxmlformats.org/spreadsheetml/2006/main" count="356" uniqueCount="248">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</sst>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100" activePane="bottomLeft" state="frozen"/>
      <selection pane="topLeft" activeCell="A1" sqref="A1"/>
      <selection pane="bottomLeft" activeCell="C34" sqref="C3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6</v>
      </c>
      <c r="F7" s="31" t="s">
        <v>174</v>
      </c>
      <c r="G7" s="30"/>
    </row>
    <row r="8" spans="1:7" ht="45">
      <c r="A8" s="15" t="s">
        <v>8</v>
      </c>
      <c r="B8" s="10" t="s">
        <v>20</v>
      </c>
      <c r="C8" s="79" t="s">
        <v>6</v>
      </c>
      <c r="F8" s="31" t="s">
        <v>172</v>
      </c>
      <c r="G8" s="30"/>
    </row>
    <row r="9" spans="1:6" ht="15">
      <c r="A9" s="26" t="s">
        <v>9</v>
      </c>
      <c r="B9" s="27" t="s">
        <v>21</v>
      </c>
      <c r="C9" s="79" t="s">
        <v>6</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0.3333333333333333</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0.25</v>
      </c>
    </row>
    <row r="20" spans="1:6" ht="30">
      <c r="A20" s="17" t="s">
        <v>31</v>
      </c>
      <c r="B20" s="16" t="s">
        <v>28</v>
      </c>
      <c r="C20" s="79" t="s">
        <v>5</v>
      </c>
      <c r="F20" s="32">
        <f>+VALUE(A36)</f>
        <v>0.5</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0.4</v>
      </c>
    </row>
    <row r="28" spans="1:6" ht="30">
      <c r="A28" s="15" t="s">
        <v>42</v>
      </c>
      <c r="B28" s="10" t="s">
        <v>44</v>
      </c>
      <c r="C28" s="79" t="s">
        <v>5</v>
      </c>
      <c r="F28" s="32">
        <f>+VALUE(A106)</f>
        <v>1</v>
      </c>
    </row>
    <row r="29" spans="1:3" ht="45">
      <c r="A29" s="15" t="s">
        <v>43</v>
      </c>
      <c r="B29" s="10" t="s">
        <v>45</v>
      </c>
      <c r="C29" s="79" t="s">
        <v>6</v>
      </c>
    </row>
    <row r="30" spans="1:3" ht="15">
      <c r="A30" s="15" t="s">
        <v>47</v>
      </c>
      <c r="B30" s="10" t="s">
        <v>21</v>
      </c>
      <c r="C30" s="79" t="s">
        <v>6</v>
      </c>
    </row>
    <row r="31" spans="1:3" ht="15">
      <c r="A31" s="15" t="s">
        <v>48</v>
      </c>
      <c r="B31" s="10" t="s">
        <v>46</v>
      </c>
      <c r="C31" s="79" t="s">
        <v>6</v>
      </c>
    </row>
    <row r="32" spans="1:3" ht="24.75" customHeight="1">
      <c r="A32" s="101">
        <f>_xlfn.IFERROR((COUNTIF(C28:C31,"Da")+(COUNTIF(C28:C31,"Djelomično")/2))/((COUNTIF(C28:C31,"Da")+COUNTIF(C28:C31,"Ne")+COUNTIF(C28:C31,"Djelomično"))),"Nije primjenjivo")</f>
        <v>0.25</v>
      </c>
      <c r="B32" s="102"/>
      <c r="C32" s="103"/>
    </row>
    <row r="33" spans="1:3" ht="15">
      <c r="A33" s="29" t="s">
        <v>49</v>
      </c>
      <c r="B33" s="107" t="s">
        <v>79</v>
      </c>
      <c r="C33" s="108"/>
    </row>
    <row r="34" spans="1:3" ht="30">
      <c r="A34" s="15" t="s">
        <v>52</v>
      </c>
      <c r="B34" s="10" t="s">
        <v>50</v>
      </c>
      <c r="C34" s="79" t="s">
        <v>5</v>
      </c>
    </row>
    <row r="35" spans="1:3" ht="45">
      <c r="A35" s="15" t="s">
        <v>53</v>
      </c>
      <c r="B35" s="10" t="s">
        <v>51</v>
      </c>
      <c r="C35" s="79" t="s">
        <v>6</v>
      </c>
    </row>
    <row r="36" spans="1:3" ht="24.75" customHeight="1">
      <c r="A36" s="101">
        <f>_xlfn.IFERROR((COUNTIF(C34:C35,"Da")+(COUNTIF(C34:C35,"Djelomično")/2))/((COUNTIF(C34:C35,"Da")+COUNTIF(C34:C35,"Ne")+COUNTIF(C34:C35,"Djelomično"))),"Nije primjenjivo")</f>
        <v>0.5</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0.4</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0.6861111111111112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0.25</v>
      </c>
      <c r="D7" s="81"/>
    </row>
    <row r="8" spans="1:4" s="34" customFormat="1" ht="39.75" customHeight="1">
      <c r="A8" s="45" t="s">
        <v>49</v>
      </c>
      <c r="B8" s="38" t="s">
        <v>187</v>
      </c>
      <c r="C8" s="40">
        <f>+Upitnik!A36</f>
        <v>0.5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0.4</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0.6861111111111112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Javna ustanova priroda BBŽ</cp:lastModifiedBy>
  <cp:lastPrinted>2024-01-10T08:28:26Z</cp:lastPrinted>
  <dcterms:created xsi:type="dcterms:W3CDTF">2012-05-21T15:07:27Z</dcterms:created>
  <dcterms:modified xsi:type="dcterms:W3CDTF">2024-01-10T08:30:08Z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