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PODUZEĆA\JAVNA USTANOVA UPRAVLJ.ZAŠT.PRIR.VRIJESD\JU 2022\Finacijski. 2022-12\"/>
    </mc:Choice>
  </mc:AlternateContent>
  <xr:revisionPtr revIDLastSave="0" documentId="13_ncr:1_{C95716F6-9759-47A7-8593-6EF4FE4605F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5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G281" i="9"/>
  <c r="F281" i="9"/>
  <c r="E281" i="9"/>
  <c r="B281" i="9" s="1"/>
  <c r="H280" i="9"/>
  <c r="G280" i="9"/>
  <c r="F280" i="9"/>
  <c r="E280" i="9"/>
  <c r="H279" i="9"/>
  <c r="G279" i="9"/>
  <c r="F279" i="9"/>
  <c r="F278" i="9"/>
  <c r="F277" i="9"/>
  <c r="F276" i="9"/>
  <c r="L274" i="9"/>
  <c r="F274" i="9" s="1"/>
  <c r="H274" i="9"/>
  <c r="I273" i="9"/>
  <c r="E273" i="9" s="1"/>
  <c r="B273" i="9" s="1"/>
  <c r="H273" i="9"/>
  <c r="F273" i="9"/>
  <c r="E272" i="9"/>
  <c r="M271" i="9"/>
  <c r="L271" i="9"/>
  <c r="F271" i="9"/>
  <c r="E271" i="9"/>
  <c r="M270" i="9"/>
  <c r="L270" i="9"/>
  <c r="E270" i="9"/>
  <c r="M269" i="9"/>
  <c r="L269" i="9"/>
  <c r="E269" i="9"/>
  <c r="M268" i="9"/>
  <c r="L268" i="9"/>
  <c r="F268" i="9"/>
  <c r="E268" i="9"/>
  <c r="M267" i="9"/>
  <c r="L267" i="9"/>
  <c r="F267" i="9"/>
  <c r="E267" i="9"/>
  <c r="M266" i="9"/>
  <c r="L266" i="9"/>
  <c r="E266" i="9"/>
  <c r="M265" i="9"/>
  <c r="L265" i="9"/>
  <c r="E265" i="9"/>
  <c r="M264" i="9"/>
  <c r="L264" i="9"/>
  <c r="F264" i="9"/>
  <c r="E264" i="9"/>
  <c r="M263" i="9"/>
  <c r="L263" i="9"/>
  <c r="F263" i="9"/>
  <c r="E263" i="9"/>
  <c r="M262" i="9"/>
  <c r="L262" i="9"/>
  <c r="E262" i="9"/>
  <c r="M261" i="9"/>
  <c r="L261" i="9"/>
  <c r="E261" i="9"/>
  <c r="M260" i="9"/>
  <c r="L260" i="9"/>
  <c r="F260" i="9"/>
  <c r="E260" i="9"/>
  <c r="M259" i="9"/>
  <c r="L259" i="9"/>
  <c r="F259" i="9" s="1"/>
  <c r="E259" i="9"/>
  <c r="M258" i="9"/>
  <c r="L258" i="9"/>
  <c r="E258" i="9"/>
  <c r="M257" i="9"/>
  <c r="L257" i="9"/>
  <c r="F257" i="9" s="1"/>
  <c r="E257" i="9"/>
  <c r="M256" i="9"/>
  <c r="L256" i="9"/>
  <c r="F256" i="9"/>
  <c r="E256" i="9"/>
  <c r="M255" i="9"/>
  <c r="L255" i="9"/>
  <c r="F255" i="9" s="1"/>
  <c r="E255" i="9"/>
  <c r="M254" i="9"/>
  <c r="L254" i="9"/>
  <c r="F254" i="9" s="1"/>
  <c r="B254" i="9" s="1"/>
  <c r="E254" i="9"/>
  <c r="M253" i="9"/>
  <c r="L253" i="9"/>
  <c r="E253" i="9"/>
  <c r="M252" i="9"/>
  <c r="L252" i="9"/>
  <c r="F252" i="9"/>
  <c r="E252" i="9"/>
  <c r="M251" i="9"/>
  <c r="L251" i="9"/>
  <c r="F251" i="9" s="1"/>
  <c r="E251" i="9"/>
  <c r="M250" i="9"/>
  <c r="L250" i="9"/>
  <c r="E250" i="9"/>
  <c r="M249" i="9"/>
  <c r="L249" i="9"/>
  <c r="F249" i="9" s="1"/>
  <c r="E249" i="9"/>
  <c r="M248" i="9"/>
  <c r="L248" i="9"/>
  <c r="F248" i="9"/>
  <c r="E248" i="9"/>
  <c r="M247" i="9"/>
  <c r="L247" i="9"/>
  <c r="F247" i="9" s="1"/>
  <c r="E247" i="9"/>
  <c r="M246" i="9"/>
  <c r="L246" i="9"/>
  <c r="F246" i="9" s="1"/>
  <c r="B246" i="9" s="1"/>
  <c r="E246" i="9"/>
  <c r="M245" i="9"/>
  <c r="L245" i="9"/>
  <c r="E245" i="9"/>
  <c r="M244" i="9"/>
  <c r="L244" i="9"/>
  <c r="F244" i="9"/>
  <c r="E244" i="9"/>
  <c r="M243" i="9"/>
  <c r="L243" i="9"/>
  <c r="F243" i="9" s="1"/>
  <c r="E243" i="9"/>
  <c r="M242" i="9"/>
  <c r="L242" i="9"/>
  <c r="E242" i="9"/>
  <c r="M241" i="9"/>
  <c r="L241" i="9"/>
  <c r="F241" i="9" s="1"/>
  <c r="E241" i="9"/>
  <c r="M240" i="9"/>
  <c r="L240" i="9"/>
  <c r="F240" i="9"/>
  <c r="E240" i="9"/>
  <c r="M239" i="9"/>
  <c r="L239" i="9"/>
  <c r="F239" i="9" s="1"/>
  <c r="E239" i="9"/>
  <c r="M238" i="9"/>
  <c r="L238" i="9"/>
  <c r="F238" i="9" s="1"/>
  <c r="B238" i="9" s="1"/>
  <c r="E238" i="9"/>
  <c r="M237" i="9"/>
  <c r="L237" i="9"/>
  <c r="E237" i="9"/>
  <c r="M236" i="9"/>
  <c r="L236" i="9"/>
  <c r="F236" i="9"/>
  <c r="E236" i="9"/>
  <c r="M235" i="9"/>
  <c r="L235" i="9"/>
  <c r="F235" i="9" s="1"/>
  <c r="E235" i="9"/>
  <c r="M234" i="9"/>
  <c r="L234" i="9"/>
  <c r="E234" i="9"/>
  <c r="M233" i="9"/>
  <c r="L233" i="9"/>
  <c r="F233" i="9" s="1"/>
  <c r="E233" i="9"/>
  <c r="M232" i="9"/>
  <c r="L232" i="9"/>
  <c r="F232" i="9"/>
  <c r="E232" i="9"/>
  <c r="M231" i="9"/>
  <c r="L231" i="9"/>
  <c r="F231" i="9" s="1"/>
  <c r="E231" i="9"/>
  <c r="M230" i="9"/>
  <c r="L230" i="9"/>
  <c r="F230" i="9" s="1"/>
  <c r="B230" i="9" s="1"/>
  <c r="E230" i="9"/>
  <c r="M229" i="9"/>
  <c r="L229" i="9"/>
  <c r="E229" i="9"/>
  <c r="M228" i="9"/>
  <c r="L228" i="9"/>
  <c r="F228" i="9"/>
  <c r="E228" i="9"/>
  <c r="M227" i="9"/>
  <c r="L227" i="9"/>
  <c r="F227" i="9" s="1"/>
  <c r="E227" i="9"/>
  <c r="M226" i="9"/>
  <c r="L226" i="9"/>
  <c r="E226" i="9"/>
  <c r="H225" i="9"/>
  <c r="G225" i="9"/>
  <c r="F225" i="9"/>
  <c r="M224" i="9"/>
  <c r="F224" i="9" s="1"/>
  <c r="L224" i="9"/>
  <c r="E224" i="9"/>
  <c r="M223" i="9"/>
  <c r="L223" i="9"/>
  <c r="F223" i="9" s="1"/>
  <c r="E223" i="9"/>
  <c r="M222" i="9"/>
  <c r="L222" i="9"/>
  <c r="E222" i="9"/>
  <c r="M221" i="9"/>
  <c r="L221" i="9"/>
  <c r="E221" i="9"/>
  <c r="M220" i="9"/>
  <c r="L220" i="9"/>
  <c r="F220" i="9" s="1"/>
  <c r="E220" i="9"/>
  <c r="M219" i="9"/>
  <c r="L219" i="9"/>
  <c r="E219" i="9"/>
  <c r="M218" i="9"/>
  <c r="L218" i="9"/>
  <c r="E218" i="9"/>
  <c r="M217" i="9"/>
  <c r="L217" i="9"/>
  <c r="E217" i="9"/>
  <c r="M216" i="9"/>
  <c r="L216" i="9"/>
  <c r="F216" i="9" s="1"/>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E158" i="9" s="1"/>
  <c r="B158" i="9" s="1"/>
  <c r="F158" i="9"/>
  <c r="H157" i="9"/>
  <c r="G157" i="9"/>
  <c r="E157" i="9" s="1"/>
  <c r="B157" i="9" s="1"/>
  <c r="F157" i="9"/>
  <c r="H156" i="9"/>
  <c r="G156" i="9"/>
  <c r="E156" i="9" s="1"/>
  <c r="B156" i="9" s="1"/>
  <c r="F156" i="9"/>
  <c r="H155" i="9"/>
  <c r="E155" i="9" s="1"/>
  <c r="G155" i="9"/>
  <c r="F155" i="9"/>
  <c r="H154" i="9"/>
  <c r="G154" i="9"/>
  <c r="E154" i="9" s="1"/>
  <c r="B154" i="9" s="1"/>
  <c r="F154" i="9"/>
  <c r="H153" i="9"/>
  <c r="G153" i="9"/>
  <c r="E153" i="9" s="1"/>
  <c r="B153" i="9" s="1"/>
  <c r="F153" i="9"/>
  <c r="H152" i="9"/>
  <c r="G152" i="9"/>
  <c r="E152" i="9" s="1"/>
  <c r="B152" i="9" s="1"/>
  <c r="F152" i="9"/>
  <c r="H151" i="9"/>
  <c r="E151" i="9" s="1"/>
  <c r="G151" i="9"/>
  <c r="F151" i="9"/>
  <c r="H150" i="9"/>
  <c r="G150" i="9"/>
  <c r="E150" i="9" s="1"/>
  <c r="B150" i="9" s="1"/>
  <c r="F150" i="9"/>
  <c r="H149" i="9"/>
  <c r="G149" i="9"/>
  <c r="E149" i="9" s="1"/>
  <c r="B149" i="9" s="1"/>
  <c r="F149" i="9"/>
  <c r="H148" i="9"/>
  <c r="G148" i="9"/>
  <c r="E148" i="9" s="1"/>
  <c r="B148" i="9" s="1"/>
  <c r="F148" i="9"/>
  <c r="H147" i="9"/>
  <c r="E147" i="9" s="1"/>
  <c r="G147" i="9"/>
  <c r="F147" i="9"/>
  <c r="H146" i="9"/>
  <c r="G146" i="9"/>
  <c r="E146" i="9" s="1"/>
  <c r="B146" i="9" s="1"/>
  <c r="F146" i="9"/>
  <c r="H145" i="9"/>
  <c r="G145" i="9"/>
  <c r="E145" i="9" s="1"/>
  <c r="B145" i="9" s="1"/>
  <c r="F145" i="9"/>
  <c r="H144" i="9"/>
  <c r="G144" i="9"/>
  <c r="E144" i="9" s="1"/>
  <c r="B144" i="9" s="1"/>
  <c r="F144" i="9"/>
  <c r="H143" i="9"/>
  <c r="E143" i="9" s="1"/>
  <c r="G143" i="9"/>
  <c r="F143" i="9"/>
  <c r="F142" i="9"/>
  <c r="H141" i="9"/>
  <c r="G141" i="9"/>
  <c r="E141" i="9" s="1"/>
  <c r="F141" i="9"/>
  <c r="B141" i="9"/>
  <c r="H140" i="9"/>
  <c r="G140" i="9"/>
  <c r="F140" i="9"/>
  <c r="E140" i="9"/>
  <c r="B140" i="9" s="1"/>
  <c r="H139" i="9"/>
  <c r="E139" i="9" s="1"/>
  <c r="G139" i="9"/>
  <c r="F139" i="9"/>
  <c r="B139" i="9"/>
  <c r="H138" i="9"/>
  <c r="G138" i="9"/>
  <c r="F138" i="9"/>
  <c r="E138" i="9"/>
  <c r="B138" i="9" s="1"/>
  <c r="H137" i="9"/>
  <c r="G137" i="9"/>
  <c r="E137" i="9" s="1"/>
  <c r="F137" i="9"/>
  <c r="B137" i="9"/>
  <c r="H136" i="9"/>
  <c r="G136" i="9"/>
  <c r="F136" i="9"/>
  <c r="E136" i="9"/>
  <c r="B136" i="9" s="1"/>
  <c r="H135" i="9"/>
  <c r="E135" i="9" s="1"/>
  <c r="G135" i="9"/>
  <c r="F135" i="9"/>
  <c r="B135" i="9"/>
  <c r="H134" i="9"/>
  <c r="G134" i="9"/>
  <c r="F134" i="9"/>
  <c r="E134" i="9"/>
  <c r="B134" i="9" s="1"/>
  <c r="H133" i="9"/>
  <c r="G133" i="9"/>
  <c r="E133" i="9" s="1"/>
  <c r="F133" i="9"/>
  <c r="B133" i="9"/>
  <c r="H132" i="9"/>
  <c r="G132" i="9"/>
  <c r="F132" i="9"/>
  <c r="E132" i="9"/>
  <c r="B132" i="9" s="1"/>
  <c r="H131" i="9"/>
  <c r="E131" i="9" s="1"/>
  <c r="G131" i="9"/>
  <c r="F131" i="9"/>
  <c r="B131" i="9"/>
  <c r="H130" i="9"/>
  <c r="G130" i="9"/>
  <c r="F130" i="9"/>
  <c r="E130" i="9"/>
  <c r="B130" i="9" s="1"/>
  <c r="H129" i="9"/>
  <c r="G129" i="9"/>
  <c r="E129" i="9" s="1"/>
  <c r="F129" i="9"/>
  <c r="B129" i="9"/>
  <c r="H128" i="9"/>
  <c r="G128" i="9"/>
  <c r="F128" i="9"/>
  <c r="E128" i="9"/>
  <c r="B128" i="9" s="1"/>
  <c r="H127" i="9"/>
  <c r="E127" i="9" s="1"/>
  <c r="G127" i="9"/>
  <c r="F127" i="9"/>
  <c r="B127" i="9"/>
  <c r="H126" i="9"/>
  <c r="G126" i="9"/>
  <c r="F126" i="9"/>
  <c r="E126" i="9"/>
  <c r="B126" i="9" s="1"/>
  <c r="H125" i="9"/>
  <c r="G125" i="9"/>
  <c r="E125" i="9" s="1"/>
  <c r="F125" i="9"/>
  <c r="B125" i="9"/>
  <c r="H124" i="9"/>
  <c r="G124" i="9"/>
  <c r="F124" i="9"/>
  <c r="E124" i="9"/>
  <c r="B124" i="9" s="1"/>
  <c r="H123" i="9"/>
  <c r="E123" i="9" s="1"/>
  <c r="G123" i="9"/>
  <c r="F123" i="9"/>
  <c r="B123" i="9"/>
  <c r="H122" i="9"/>
  <c r="G122" i="9"/>
  <c r="F122" i="9"/>
  <c r="E122" i="9"/>
  <c r="B122" i="9" s="1"/>
  <c r="H121" i="9"/>
  <c r="G121" i="9"/>
  <c r="E121" i="9" s="1"/>
  <c r="F121" i="9"/>
  <c r="B121" i="9"/>
  <c r="H120" i="9"/>
  <c r="G120" i="9"/>
  <c r="F120" i="9"/>
  <c r="E120" i="9"/>
  <c r="B120" i="9" s="1"/>
  <c r="H119" i="9"/>
  <c r="E119" i="9" s="1"/>
  <c r="G119" i="9"/>
  <c r="F119" i="9"/>
  <c r="B119" i="9"/>
  <c r="H118" i="9"/>
  <c r="G118" i="9"/>
  <c r="F118" i="9"/>
  <c r="E118" i="9"/>
  <c r="B118" i="9" s="1"/>
  <c r="H117" i="9"/>
  <c r="G117" i="9"/>
  <c r="E117" i="9" s="1"/>
  <c r="F117" i="9"/>
  <c r="B117" i="9"/>
  <c r="H116" i="9"/>
  <c r="G116" i="9"/>
  <c r="F116" i="9"/>
  <c r="E116" i="9"/>
  <c r="B116" i="9" s="1"/>
  <c r="H115" i="9"/>
  <c r="E115" i="9" s="1"/>
  <c r="G115" i="9"/>
  <c r="F115" i="9"/>
  <c r="B115" i="9"/>
  <c r="H114" i="9"/>
  <c r="G114" i="9"/>
  <c r="F114" i="9"/>
  <c r="E114" i="9"/>
  <c r="B114" i="9" s="1"/>
  <c r="H113" i="9"/>
  <c r="G113" i="9"/>
  <c r="E113" i="9" s="1"/>
  <c r="F113" i="9"/>
  <c r="B113" i="9"/>
  <c r="H112" i="9"/>
  <c r="G112" i="9"/>
  <c r="F112" i="9"/>
  <c r="E112" i="9"/>
  <c r="B112" i="9" s="1"/>
  <c r="H111" i="9"/>
  <c r="E111" i="9" s="1"/>
  <c r="G111" i="9"/>
  <c r="F111" i="9"/>
  <c r="B111" i="9"/>
  <c r="H110" i="9"/>
  <c r="G110" i="9"/>
  <c r="F110" i="9"/>
  <c r="E110" i="9"/>
  <c r="B110" i="9" s="1"/>
  <c r="H109" i="9"/>
  <c r="G109" i="9"/>
  <c r="E109" i="9" s="1"/>
  <c r="F109" i="9"/>
  <c r="B109" i="9"/>
  <c r="H108" i="9"/>
  <c r="G108" i="9"/>
  <c r="F108" i="9"/>
  <c r="E108" i="9"/>
  <c r="B108" i="9" s="1"/>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B103" i="9"/>
  <c r="H102" i="9"/>
  <c r="G102" i="9"/>
  <c r="F102" i="9"/>
  <c r="E102" i="9"/>
  <c r="B102" i="9" s="1"/>
  <c r="H101" i="9"/>
  <c r="G101" i="9"/>
  <c r="E101" i="9" s="1"/>
  <c r="F101" i="9"/>
  <c r="B101" i="9"/>
  <c r="H100" i="9"/>
  <c r="G100" i="9"/>
  <c r="F100" i="9"/>
  <c r="E100" i="9"/>
  <c r="B100" i="9" s="1"/>
  <c r="H99" i="9"/>
  <c r="E99" i="9" s="1"/>
  <c r="G99" i="9"/>
  <c r="F99" i="9"/>
  <c r="B99" i="9"/>
  <c r="H98" i="9"/>
  <c r="G98" i="9"/>
  <c r="F98" i="9"/>
  <c r="E98" i="9"/>
  <c r="B98" i="9" s="1"/>
  <c r="H97" i="9"/>
  <c r="G97" i="9"/>
  <c r="E97" i="9" s="1"/>
  <c r="F97" i="9"/>
  <c r="B97" i="9"/>
  <c r="H96" i="9"/>
  <c r="G96" i="9"/>
  <c r="F96" i="9"/>
  <c r="E96" i="9"/>
  <c r="B96" i="9" s="1"/>
  <c r="H95" i="9"/>
  <c r="E95" i="9" s="1"/>
  <c r="G95" i="9"/>
  <c r="F95" i="9"/>
  <c r="B95" i="9"/>
  <c r="H94" i="9"/>
  <c r="G94" i="9"/>
  <c r="F94" i="9"/>
  <c r="E94" i="9"/>
  <c r="B94" i="9" s="1"/>
  <c r="H93" i="9"/>
  <c r="G93" i="9"/>
  <c r="E93" i="9" s="1"/>
  <c r="F93" i="9"/>
  <c r="B93" i="9"/>
  <c r="H92" i="9"/>
  <c r="G92" i="9"/>
  <c r="F92" i="9"/>
  <c r="E92" i="9"/>
  <c r="B92" i="9" s="1"/>
  <c r="H91" i="9"/>
  <c r="E91" i="9" s="1"/>
  <c r="G91" i="9"/>
  <c r="F91" i="9"/>
  <c r="B91" i="9"/>
  <c r="H90" i="9"/>
  <c r="G90" i="9"/>
  <c r="F90" i="9"/>
  <c r="E90" i="9"/>
  <c r="B90" i="9" s="1"/>
  <c r="H89" i="9"/>
  <c r="G89" i="9"/>
  <c r="E89" i="9" s="1"/>
  <c r="F89" i="9"/>
  <c r="B89" i="9"/>
  <c r="H88" i="9"/>
  <c r="G88" i="9"/>
  <c r="F88" i="9"/>
  <c r="E88" i="9"/>
  <c r="B88" i="9" s="1"/>
  <c r="H87" i="9"/>
  <c r="E87" i="9" s="1"/>
  <c r="G87" i="9"/>
  <c r="F87" i="9"/>
  <c r="B87" i="9"/>
  <c r="H86" i="9"/>
  <c r="G86" i="9"/>
  <c r="F86" i="9"/>
  <c r="E86" i="9"/>
  <c r="B86" i="9" s="1"/>
  <c r="H85" i="9"/>
  <c r="G85" i="9"/>
  <c r="E85" i="9" s="1"/>
  <c r="F85" i="9"/>
  <c r="B85" i="9"/>
  <c r="H84" i="9"/>
  <c r="G84" i="9"/>
  <c r="F84" i="9"/>
  <c r="E84" i="9"/>
  <c r="B84" i="9" s="1"/>
  <c r="H83" i="9"/>
  <c r="E83" i="9" s="1"/>
  <c r="G83" i="9"/>
  <c r="F83" i="9"/>
  <c r="B83" i="9"/>
  <c r="H82" i="9"/>
  <c r="G82" i="9"/>
  <c r="F82" i="9"/>
  <c r="E82" i="9"/>
  <c r="B82" i="9" s="1"/>
  <c r="H81" i="9"/>
  <c r="G81" i="9"/>
  <c r="E81" i="9" s="1"/>
  <c r="F81" i="9"/>
  <c r="B81" i="9"/>
  <c r="H80" i="9"/>
  <c r="G80" i="9"/>
  <c r="F80" i="9"/>
  <c r="E80" i="9"/>
  <c r="B80" i="9" s="1"/>
  <c r="H79" i="9"/>
  <c r="E79" i="9" s="1"/>
  <c r="G79" i="9"/>
  <c r="F79" i="9"/>
  <c r="H78" i="9"/>
  <c r="G78" i="9"/>
  <c r="E78" i="9" s="1"/>
  <c r="B78" i="9" s="1"/>
  <c r="F78" i="9"/>
  <c r="H77" i="9"/>
  <c r="G77" i="9"/>
  <c r="E77" i="9" s="1"/>
  <c r="B77" i="9" s="1"/>
  <c r="F77" i="9"/>
  <c r="H76" i="9"/>
  <c r="G76" i="9"/>
  <c r="E76" i="9" s="1"/>
  <c r="B76" i="9" s="1"/>
  <c r="F76" i="9"/>
  <c r="H75" i="9"/>
  <c r="E75" i="9" s="1"/>
  <c r="G75" i="9"/>
  <c r="F75" i="9"/>
  <c r="B75" i="9"/>
  <c r="H74" i="9"/>
  <c r="G74" i="9"/>
  <c r="F74" i="9"/>
  <c r="E74" i="9"/>
  <c r="B74" i="9" s="1"/>
  <c r="H73" i="9"/>
  <c r="G73" i="9"/>
  <c r="E73" i="9" s="1"/>
  <c r="F73" i="9"/>
  <c r="B73" i="9"/>
  <c r="H72" i="9"/>
  <c r="G72" i="9"/>
  <c r="F72" i="9"/>
  <c r="E72" i="9"/>
  <c r="B72" i="9" s="1"/>
  <c r="H71" i="9"/>
  <c r="E71" i="9" s="1"/>
  <c r="G71" i="9"/>
  <c r="F71" i="9"/>
  <c r="H70" i="9"/>
  <c r="G70" i="9"/>
  <c r="E70" i="9" s="1"/>
  <c r="B70" i="9" s="1"/>
  <c r="F70" i="9"/>
  <c r="H69" i="9"/>
  <c r="G69" i="9"/>
  <c r="E69" i="9" s="1"/>
  <c r="B69" i="9" s="1"/>
  <c r="F69" i="9"/>
  <c r="H68" i="9"/>
  <c r="G68" i="9"/>
  <c r="E68" i="9" s="1"/>
  <c r="B68" i="9" s="1"/>
  <c r="F68" i="9"/>
  <c r="H67" i="9"/>
  <c r="G67" i="9"/>
  <c r="F67" i="9"/>
  <c r="H66" i="9"/>
  <c r="G66" i="9"/>
  <c r="F66" i="9"/>
  <c r="E66" i="9"/>
  <c r="B66" i="9" s="1"/>
  <c r="H65" i="9"/>
  <c r="G65" i="9"/>
  <c r="E65" i="9" s="1"/>
  <c r="F65" i="9"/>
  <c r="B65" i="9"/>
  <c r="H64" i="9"/>
  <c r="G64" i="9"/>
  <c r="F64" i="9"/>
  <c r="E64" i="9"/>
  <c r="B64" i="9" s="1"/>
  <c r="H63" i="9"/>
  <c r="E63" i="9" s="1"/>
  <c r="G63" i="9"/>
  <c r="F63" i="9"/>
  <c r="H62" i="9"/>
  <c r="G62" i="9"/>
  <c r="E62" i="9" s="1"/>
  <c r="B62" i="9" s="1"/>
  <c r="F62" i="9"/>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F45" i="9"/>
  <c r="H44" i="9"/>
  <c r="G44" i="9"/>
  <c r="E44" i="9" s="1"/>
  <c r="B44" i="9" s="1"/>
  <c r="F44" i="9"/>
  <c r="H43" i="9"/>
  <c r="G43" i="9"/>
  <c r="F43" i="9"/>
  <c r="H42" i="9"/>
  <c r="G42" i="9"/>
  <c r="F42" i="9"/>
  <c r="E42" i="9"/>
  <c r="B42" i="9" s="1"/>
  <c r="H41" i="9"/>
  <c r="G41" i="9"/>
  <c r="F41" i="9"/>
  <c r="H40" i="9"/>
  <c r="G40" i="9"/>
  <c r="E40" i="9" s="1"/>
  <c r="B40" i="9" s="1"/>
  <c r="F40" i="9"/>
  <c r="H39" i="9"/>
  <c r="G39" i="9"/>
  <c r="F39" i="9"/>
  <c r="H38" i="9"/>
  <c r="G38" i="9"/>
  <c r="F38" i="9"/>
  <c r="E38" i="9"/>
  <c r="B38" i="9" s="1"/>
  <c r="H37" i="9"/>
  <c r="G37" i="9"/>
  <c r="E37" i="9" s="1"/>
  <c r="B37" i="9" s="1"/>
  <c r="F37" i="9"/>
  <c r="H36" i="9"/>
  <c r="G36" i="9"/>
  <c r="E36" i="9" s="1"/>
  <c r="B36" i="9" s="1"/>
  <c r="F36" i="9"/>
  <c r="H35" i="9"/>
  <c r="E35" i="9" s="1"/>
  <c r="G35" i="9"/>
  <c r="F35" i="9"/>
  <c r="B35" i="9"/>
  <c r="H34" i="9"/>
  <c r="E34" i="9" s="1"/>
  <c r="B34" i="9" s="1"/>
  <c r="G34" i="9"/>
  <c r="F34" i="9"/>
  <c r="H33" i="9"/>
  <c r="G33" i="9"/>
  <c r="F33" i="9"/>
  <c r="H32" i="9"/>
  <c r="G32" i="9"/>
  <c r="E32" i="9" s="1"/>
  <c r="B32" i="9" s="1"/>
  <c r="F32" i="9"/>
  <c r="H31" i="9"/>
  <c r="E31" i="9" s="1"/>
  <c r="B31" i="9" s="1"/>
  <c r="G31" i="9"/>
  <c r="F31" i="9"/>
  <c r="H30" i="9"/>
  <c r="E30" i="9" s="1"/>
  <c r="B30" i="9" s="1"/>
  <c r="G30" i="9"/>
  <c r="F30" i="9"/>
  <c r="H29" i="9"/>
  <c r="G29" i="9"/>
  <c r="F29" i="9"/>
  <c r="H28" i="9"/>
  <c r="G28" i="9"/>
  <c r="E28" i="9" s="1"/>
  <c r="B28" i="9" s="1"/>
  <c r="F28" i="9"/>
  <c r="H27" i="9"/>
  <c r="E27" i="9" s="1"/>
  <c r="G27" i="9"/>
  <c r="F27" i="9"/>
  <c r="B27" i="9"/>
  <c r="H26" i="9"/>
  <c r="G26" i="9"/>
  <c r="F26" i="9"/>
  <c r="H25" i="9"/>
  <c r="E25" i="9" s="1"/>
  <c r="G25" i="9"/>
  <c r="F25" i="9"/>
  <c r="H24" i="9"/>
  <c r="G24" i="9"/>
  <c r="E24" i="9" s="1"/>
  <c r="B24" i="9" s="1"/>
  <c r="F24" i="9"/>
  <c r="H23" i="9"/>
  <c r="G23" i="9"/>
  <c r="F23" i="9"/>
  <c r="H22" i="9"/>
  <c r="G22" i="9"/>
  <c r="F22" i="9"/>
  <c r="H21" i="9"/>
  <c r="G21" i="9"/>
  <c r="F21" i="9"/>
  <c r="F20" i="9"/>
  <c r="F4" i="9"/>
  <c r="O3" i="9"/>
  <c r="G274" i="9" s="1"/>
  <c r="E274" i="9" s="1"/>
  <c r="I3" i="9"/>
  <c r="H3" i="9"/>
  <c r="G3" i="9"/>
  <c r="D101" i="8"/>
  <c r="D95" i="8"/>
  <c r="D90" i="8"/>
  <c r="D85" i="8"/>
  <c r="D80" i="8"/>
  <c r="D75" i="8"/>
  <c r="D70" i="8"/>
  <c r="D65" i="8"/>
  <c r="D60" i="8"/>
  <c r="D55" i="8"/>
  <c r="D50" i="8"/>
  <c r="D49" i="8" s="1"/>
  <c r="D44" i="8"/>
  <c r="D43" i="8" s="1"/>
  <c r="D36" i="8"/>
  <c r="D26" i="8"/>
  <c r="D24" i="8" s="1"/>
  <c r="D18" i="8"/>
  <c r="D8" i="8"/>
  <c r="E44" i="7"/>
  <c r="D44" i="7"/>
  <c r="E39" i="7"/>
  <c r="D39" i="7"/>
  <c r="E38" i="7"/>
  <c r="D38" i="7"/>
  <c r="E30" i="7"/>
  <c r="D30" i="7"/>
  <c r="E23" i="7"/>
  <c r="E22" i="7" s="1"/>
  <c r="D23" i="7"/>
  <c r="D22" i="7" s="1"/>
  <c r="E14" i="7"/>
  <c r="D14" i="7"/>
  <c r="C1445" i="1" s="1"/>
  <c r="E7" i="7"/>
  <c r="E6" i="7" s="1"/>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D246" i="5"/>
  <c r="F246" i="5" s="1"/>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E515" i="4" s="1"/>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E481" i="4"/>
  <c r="D481" i="4"/>
  <c r="F481" i="4" s="1"/>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E644" i="4" s="1"/>
  <c r="D417" i="4"/>
  <c r="E416" i="4"/>
  <c r="E643" i="4" s="1"/>
  <c r="D637" i="1" s="1"/>
  <c r="D416" i="4"/>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s="1"/>
  <c r="F263" i="4" s="1"/>
  <c r="E263" i="4"/>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29" i="1" s="1"/>
  <c r="D134" i="4"/>
  <c r="D133" i="4" s="1"/>
  <c r="F132" i="4"/>
  <c r="F131" i="4"/>
  <c r="F130" i="4"/>
  <c r="F129" i="4"/>
  <c r="E128" i="4"/>
  <c r="D128" i="4"/>
  <c r="F128" i="4" s="1"/>
  <c r="F127" i="4"/>
  <c r="F126" i="4"/>
  <c r="F125" i="4"/>
  <c r="E125" i="4"/>
  <c r="E124" i="4" s="1"/>
  <c r="D125" i="4"/>
  <c r="F123" i="4"/>
  <c r="F122" i="4"/>
  <c r="F121" i="4"/>
  <c r="E120" i="4"/>
  <c r="D120" i="4"/>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D50"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G161" i="9" s="1"/>
  <c r="E161" i="9" s="1"/>
  <c r="B161" i="9" s="1"/>
  <c r="D29" i="4"/>
  <c r="F28" i="4"/>
  <c r="F27" i="4"/>
  <c r="F26" i="4"/>
  <c r="F25" i="4"/>
  <c r="F24" i="4"/>
  <c r="F23" i="4"/>
  <c r="E23" i="4"/>
  <c r="E7" i="4" s="1"/>
  <c r="D23" i="4"/>
  <c r="F22" i="4"/>
  <c r="F21" i="4"/>
  <c r="F20" i="4"/>
  <c r="F19" i="4"/>
  <c r="F18" i="4"/>
  <c r="E17" i="4"/>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4" i="1"/>
  <c r="C1524" i="1"/>
  <c r="G1524" i="1" s="1"/>
  <c r="H1523" i="1"/>
  <c r="G1523" i="1"/>
  <c r="C1523" i="1"/>
  <c r="C1522" i="1"/>
  <c r="C1521" i="1"/>
  <c r="H1521" i="1" s="1"/>
  <c r="H1520" i="1"/>
  <c r="C1520" i="1"/>
  <c r="G1520" i="1" s="1"/>
  <c r="H1519" i="1"/>
  <c r="G1519" i="1"/>
  <c r="C1519" i="1"/>
  <c r="C1518"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C1504" i="1"/>
  <c r="G1504" i="1" s="1"/>
  <c r="C1503" i="1"/>
  <c r="H1503" i="1" s="1"/>
  <c r="C1502" i="1"/>
  <c r="C1501" i="1"/>
  <c r="H1501" i="1" s="1"/>
  <c r="H1500" i="1"/>
  <c r="C1500" i="1"/>
  <c r="G1500" i="1" s="1"/>
  <c r="C1499" i="1"/>
  <c r="H1499" i="1" s="1"/>
  <c r="C1498" i="1"/>
  <c r="C1497" i="1"/>
  <c r="H1497" i="1" s="1"/>
  <c r="H1496" i="1"/>
  <c r="C1496" i="1"/>
  <c r="G1496" i="1" s="1"/>
  <c r="H1495" i="1"/>
  <c r="G1495" i="1"/>
  <c r="C1495" i="1"/>
  <c r="C1494" i="1"/>
  <c r="C1493" i="1"/>
  <c r="H1493" i="1" s="1"/>
  <c r="H1492" i="1"/>
  <c r="C1492" i="1"/>
  <c r="G1492" i="1" s="1"/>
  <c r="H1491" i="1"/>
  <c r="G1491" i="1"/>
  <c r="C1491" i="1"/>
  <c r="C1490" i="1"/>
  <c r="C1489" i="1"/>
  <c r="H1489" i="1" s="1"/>
  <c r="H1488" i="1"/>
  <c r="C1488" i="1"/>
  <c r="G1488" i="1" s="1"/>
  <c r="H1487" i="1"/>
  <c r="G1487" i="1"/>
  <c r="C1487" i="1"/>
  <c r="C1486" i="1"/>
  <c r="C1485" i="1"/>
  <c r="H1485" i="1" s="1"/>
  <c r="C1484" i="1"/>
  <c r="G1484" i="1" s="1"/>
  <c r="C1483" i="1"/>
  <c r="H1483" i="1" s="1"/>
  <c r="C1482" i="1"/>
  <c r="H1480" i="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D1444" i="1"/>
  <c r="C1444" i="1"/>
  <c r="H1443" i="1"/>
  <c r="D1443" i="1"/>
  <c r="C1443" i="1"/>
  <c r="G1443" i="1" s="1"/>
  <c r="I1443" i="1" s="1"/>
  <c r="J1442" i="1"/>
  <c r="D1442" i="1"/>
  <c r="C1442" i="1"/>
  <c r="H1441" i="1"/>
  <c r="D1441" i="1"/>
  <c r="C1441" i="1"/>
  <c r="G1441" i="1" s="1"/>
  <c r="D1440" i="1"/>
  <c r="C1440" i="1"/>
  <c r="D1439" i="1"/>
  <c r="C1439" i="1"/>
  <c r="G1439" i="1" s="1"/>
  <c r="D1438" i="1"/>
  <c r="C1438"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C1409"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D1376" i="1"/>
  <c r="H1375" i="1"/>
  <c r="D1375" i="1"/>
  <c r="C1375" i="1"/>
  <c r="G1375" i="1" s="1"/>
  <c r="H1374" i="1"/>
  <c r="D1374" i="1"/>
  <c r="C1374" i="1"/>
  <c r="G1374" i="1" s="1"/>
  <c r="D1373" i="1"/>
  <c r="C1373" i="1"/>
  <c r="H1372" i="1"/>
  <c r="D1372" i="1"/>
  <c r="C1372" i="1"/>
  <c r="G1372" i="1" s="1"/>
  <c r="H1371" i="1"/>
  <c r="D1371" i="1"/>
  <c r="C1371" i="1"/>
  <c r="G1371" i="1" s="1"/>
  <c r="H1370" i="1"/>
  <c r="D1370" i="1"/>
  <c r="C1370" i="1"/>
  <c r="G1370" i="1" s="1"/>
  <c r="H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C1333" i="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D1312" i="1"/>
  <c r="C1312" i="1"/>
  <c r="G1312" i="1" s="1"/>
  <c r="H1311" i="1"/>
  <c r="D1311" i="1"/>
  <c r="C1311" i="1"/>
  <c r="G1311" i="1" s="1"/>
  <c r="H1310" i="1"/>
  <c r="D1310" i="1"/>
  <c r="C1310" i="1"/>
  <c r="G1310" i="1" s="1"/>
  <c r="D1309" i="1"/>
  <c r="C1309" i="1"/>
  <c r="D1308" i="1"/>
  <c r="C1308" i="1"/>
  <c r="G1308" i="1" s="1"/>
  <c r="H1307" i="1"/>
  <c r="D1307" i="1"/>
  <c r="C1307" i="1"/>
  <c r="G1307" i="1" s="1"/>
  <c r="H1306" i="1"/>
  <c r="D1306" i="1"/>
  <c r="C1306" i="1"/>
  <c r="G1306" i="1" s="1"/>
  <c r="D1305" i="1"/>
  <c r="C1305" i="1"/>
  <c r="D1304" i="1"/>
  <c r="C1304" i="1"/>
  <c r="G1304" i="1" s="1"/>
  <c r="H1303" i="1"/>
  <c r="D1303" i="1"/>
  <c r="C1303" i="1"/>
  <c r="G1303" i="1" s="1"/>
  <c r="H1302" i="1"/>
  <c r="D1302" i="1"/>
  <c r="C1302" i="1"/>
  <c r="G1302" i="1" s="1"/>
  <c r="D1301" i="1"/>
  <c r="C1301" i="1"/>
  <c r="D1300" i="1"/>
  <c r="C1300" i="1"/>
  <c r="G1300" i="1" s="1"/>
  <c r="D1299" i="1"/>
  <c r="H1298" i="1"/>
  <c r="D1298" i="1"/>
  <c r="C1298" i="1"/>
  <c r="G1298" i="1" s="1"/>
  <c r="D1297" i="1"/>
  <c r="C1297" i="1"/>
  <c r="D1296" i="1"/>
  <c r="C1296" i="1"/>
  <c r="H1295" i="1"/>
  <c r="D1295" i="1"/>
  <c r="C1295" i="1"/>
  <c r="G1295" i="1" s="1"/>
  <c r="H1294" i="1"/>
  <c r="D1294" i="1"/>
  <c r="C1294" i="1"/>
  <c r="G1294" i="1" s="1"/>
  <c r="D1293" i="1"/>
  <c r="C1293" i="1"/>
  <c r="D1292" i="1"/>
  <c r="C1292" i="1"/>
  <c r="H1291" i="1"/>
  <c r="D1291" i="1"/>
  <c r="C1291" i="1"/>
  <c r="G1291" i="1" s="1"/>
  <c r="H1290" i="1"/>
  <c r="D1290" i="1"/>
  <c r="C1290" i="1"/>
  <c r="G1290" i="1" s="1"/>
  <c r="D1289" i="1"/>
  <c r="C1289" i="1"/>
  <c r="D1288" i="1"/>
  <c r="C1288" i="1"/>
  <c r="H1287" i="1"/>
  <c r="D1287" i="1"/>
  <c r="C1287" i="1"/>
  <c r="G1287" i="1" s="1"/>
  <c r="H1286" i="1"/>
  <c r="D1286" i="1"/>
  <c r="C1286" i="1"/>
  <c r="G1286" i="1" s="1"/>
  <c r="D1285" i="1"/>
  <c r="C1285" i="1"/>
  <c r="D1284" i="1"/>
  <c r="C1284" i="1"/>
  <c r="H1283" i="1"/>
  <c r="D1283" i="1"/>
  <c r="C1283" i="1"/>
  <c r="G1283" i="1" s="1"/>
  <c r="H1282" i="1"/>
  <c r="D1282" i="1"/>
  <c r="C1282" i="1"/>
  <c r="G1282" i="1" s="1"/>
  <c r="D1281" i="1"/>
  <c r="C1281" i="1"/>
  <c r="D1280" i="1"/>
  <c r="C1280" i="1"/>
  <c r="H1279" i="1"/>
  <c r="D1279" i="1"/>
  <c r="C1279" i="1"/>
  <c r="G1279" i="1" s="1"/>
  <c r="H1278" i="1"/>
  <c r="D1278" i="1"/>
  <c r="C1278" i="1"/>
  <c r="G1278" i="1" s="1"/>
  <c r="D1277" i="1"/>
  <c r="C1277" i="1"/>
  <c r="D1276" i="1"/>
  <c r="C1276" i="1"/>
  <c r="H1275" i="1"/>
  <c r="D1275" i="1"/>
  <c r="C1275" i="1"/>
  <c r="G1275" i="1" s="1"/>
  <c r="D1274" i="1"/>
  <c r="H1274" i="1" s="1"/>
  <c r="C1274" i="1"/>
  <c r="D1273" i="1"/>
  <c r="C1273" i="1"/>
  <c r="D1272" i="1"/>
  <c r="C1272" i="1"/>
  <c r="H1271" i="1"/>
  <c r="D1271" i="1"/>
  <c r="C1271" i="1"/>
  <c r="G1271" i="1" s="1"/>
  <c r="H1270" i="1"/>
  <c r="D1270" i="1"/>
  <c r="C1270" i="1"/>
  <c r="D1269" i="1"/>
  <c r="C1269" i="1"/>
  <c r="D1268" i="1"/>
  <c r="C1268" i="1"/>
  <c r="H1267" i="1"/>
  <c r="D1267" i="1"/>
  <c r="C1267" i="1"/>
  <c r="G1267" i="1" s="1"/>
  <c r="D1266" i="1"/>
  <c r="H1266" i="1" s="1"/>
  <c r="C1266" i="1"/>
  <c r="D1265" i="1"/>
  <c r="C1265" i="1"/>
  <c r="D1264" i="1"/>
  <c r="C1264" i="1"/>
  <c r="H1263" i="1"/>
  <c r="D1263" i="1"/>
  <c r="C1263" i="1"/>
  <c r="G1263" i="1" s="1"/>
  <c r="H1262" i="1"/>
  <c r="D1262" i="1"/>
  <c r="C1262" i="1"/>
  <c r="D1261" i="1"/>
  <c r="C1261" i="1"/>
  <c r="D1260" i="1"/>
  <c r="C1260" i="1"/>
  <c r="H1259" i="1"/>
  <c r="D1259" i="1"/>
  <c r="C1259" i="1"/>
  <c r="G1259" i="1" s="1"/>
  <c r="D1258" i="1"/>
  <c r="H1258" i="1" s="1"/>
  <c r="C1258" i="1"/>
  <c r="D1257" i="1"/>
  <c r="C1257" i="1"/>
  <c r="D1256" i="1"/>
  <c r="C1256" i="1"/>
  <c r="H1255" i="1"/>
  <c r="D1255" i="1"/>
  <c r="C1255" i="1"/>
  <c r="G1255" i="1" s="1"/>
  <c r="H1254" i="1"/>
  <c r="D1254" i="1"/>
  <c r="C1254" i="1"/>
  <c r="D1253" i="1"/>
  <c r="C1253" i="1"/>
  <c r="D1252" i="1"/>
  <c r="C1252" i="1"/>
  <c r="H1251" i="1"/>
  <c r="D1251" i="1"/>
  <c r="C1251" i="1"/>
  <c r="G1251" i="1" s="1"/>
  <c r="D1250" i="1"/>
  <c r="H1250" i="1" s="1"/>
  <c r="C1250" i="1"/>
  <c r="D1249" i="1"/>
  <c r="H1249" i="1" s="1"/>
  <c r="C1249" i="1"/>
  <c r="G1248" i="1"/>
  <c r="D1248" i="1"/>
  <c r="H1248" i="1" s="1"/>
  <c r="C1248" i="1"/>
  <c r="D1247" i="1"/>
  <c r="H1247" i="1" s="1"/>
  <c r="C1247" i="1"/>
  <c r="D1246" i="1"/>
  <c r="H1246" i="1" s="1"/>
  <c r="C1246" i="1"/>
  <c r="D1245" i="1"/>
  <c r="H1245" i="1" s="1"/>
  <c r="C1245" i="1"/>
  <c r="G1244" i="1"/>
  <c r="D1244" i="1"/>
  <c r="H1244" i="1" s="1"/>
  <c r="C1244" i="1"/>
  <c r="D1243" i="1"/>
  <c r="H1243" i="1" s="1"/>
  <c r="C1243" i="1"/>
  <c r="D1242" i="1"/>
  <c r="H1242" i="1" s="1"/>
  <c r="C1242" i="1"/>
  <c r="D1241" i="1"/>
  <c r="H1241" i="1" s="1"/>
  <c r="C1241" i="1"/>
  <c r="G1240" i="1"/>
  <c r="D1240" i="1"/>
  <c r="H1240" i="1" s="1"/>
  <c r="C1240" i="1"/>
  <c r="D1239" i="1"/>
  <c r="H1239" i="1" s="1"/>
  <c r="C1239" i="1"/>
  <c r="D1238" i="1"/>
  <c r="H1238" i="1" s="1"/>
  <c r="C1238" i="1"/>
  <c r="D1237" i="1"/>
  <c r="H1237" i="1" s="1"/>
  <c r="C1237" i="1"/>
  <c r="G1236" i="1"/>
  <c r="D1236" i="1"/>
  <c r="H1236" i="1" s="1"/>
  <c r="C1236" i="1"/>
  <c r="D1235" i="1"/>
  <c r="D1234" i="1"/>
  <c r="H1234" i="1" s="1"/>
  <c r="C1234" i="1"/>
  <c r="G1233" i="1"/>
  <c r="D1233" i="1"/>
  <c r="H1233" i="1" s="1"/>
  <c r="C1233" i="1"/>
  <c r="D1232" i="1"/>
  <c r="H1232" i="1" s="1"/>
  <c r="C1232" i="1"/>
  <c r="D1231" i="1"/>
  <c r="H1231" i="1" s="1"/>
  <c r="C1231" i="1"/>
  <c r="D1230" i="1"/>
  <c r="H1230" i="1" s="1"/>
  <c r="C1230" i="1"/>
  <c r="G1229" i="1"/>
  <c r="D1229" i="1"/>
  <c r="H1229" i="1" s="1"/>
  <c r="C1229" i="1"/>
  <c r="D1228" i="1"/>
  <c r="H1228" i="1" s="1"/>
  <c r="C1228" i="1"/>
  <c r="D1227" i="1"/>
  <c r="H1227" i="1" s="1"/>
  <c r="C1227" i="1"/>
  <c r="D1226" i="1"/>
  <c r="H1226" i="1" s="1"/>
  <c r="C1226" i="1"/>
  <c r="G1225" i="1"/>
  <c r="D1225" i="1"/>
  <c r="H1225" i="1" s="1"/>
  <c r="C1225" i="1"/>
  <c r="D1224" i="1"/>
  <c r="H1224" i="1" s="1"/>
  <c r="C1224" i="1"/>
  <c r="D1223" i="1"/>
  <c r="C1223" i="1"/>
  <c r="C1222" i="1"/>
  <c r="G1221" i="1"/>
  <c r="D1221" i="1"/>
  <c r="H1221" i="1" s="1"/>
  <c r="C1221" i="1"/>
  <c r="D1220" i="1"/>
  <c r="H1220" i="1" s="1"/>
  <c r="C1220" i="1"/>
  <c r="D1219" i="1"/>
  <c r="H1219" i="1" s="1"/>
  <c r="C1219" i="1"/>
  <c r="D1218" i="1"/>
  <c r="C1218" i="1"/>
  <c r="D1217" i="1"/>
  <c r="C1217" i="1"/>
  <c r="D1216" i="1"/>
  <c r="C1216" i="1"/>
  <c r="D1213" i="1"/>
  <c r="H1213" i="1" s="1"/>
  <c r="C1213" i="1"/>
  <c r="D1212" i="1"/>
  <c r="H1212" i="1" s="1"/>
  <c r="C1212" i="1"/>
  <c r="G1211" i="1"/>
  <c r="D1211" i="1"/>
  <c r="H1211" i="1" s="1"/>
  <c r="C1211" i="1"/>
  <c r="D1210" i="1"/>
  <c r="H1210" i="1" s="1"/>
  <c r="C1210" i="1"/>
  <c r="D1209" i="1"/>
  <c r="H1209" i="1" s="1"/>
  <c r="C1209" i="1"/>
  <c r="D1208" i="1"/>
  <c r="H1208" i="1" s="1"/>
  <c r="C1208" i="1"/>
  <c r="G1207" i="1"/>
  <c r="D1207" i="1"/>
  <c r="H1207" i="1" s="1"/>
  <c r="C1207" i="1"/>
  <c r="D1206" i="1"/>
  <c r="H1206" i="1" s="1"/>
  <c r="C1206" i="1"/>
  <c r="D1205" i="1"/>
  <c r="H1205" i="1" s="1"/>
  <c r="C1205" i="1"/>
  <c r="D1204" i="1"/>
  <c r="H1204" i="1" s="1"/>
  <c r="C1204" i="1"/>
  <c r="G1203" i="1"/>
  <c r="D1203" i="1"/>
  <c r="H1203" i="1" s="1"/>
  <c r="C1203" i="1"/>
  <c r="D1202" i="1"/>
  <c r="H1202" i="1" s="1"/>
  <c r="C1202" i="1"/>
  <c r="D1201" i="1"/>
  <c r="H1201" i="1" s="1"/>
  <c r="C1201" i="1"/>
  <c r="D1200" i="1"/>
  <c r="H1200" i="1" s="1"/>
  <c r="C1200" i="1"/>
  <c r="G1199" i="1"/>
  <c r="D1199" i="1"/>
  <c r="H1199" i="1" s="1"/>
  <c r="C1199" i="1"/>
  <c r="D1198" i="1"/>
  <c r="H1198" i="1" s="1"/>
  <c r="C1198" i="1"/>
  <c r="D1197" i="1"/>
  <c r="H1197" i="1" s="1"/>
  <c r="C1197" i="1"/>
  <c r="D1196" i="1"/>
  <c r="H1196" i="1" s="1"/>
  <c r="C1196" i="1"/>
  <c r="G1195" i="1"/>
  <c r="D1195" i="1"/>
  <c r="H1195" i="1" s="1"/>
  <c r="C1195" i="1"/>
  <c r="D1194" i="1"/>
  <c r="H1194" i="1" s="1"/>
  <c r="C1194" i="1"/>
  <c r="D1193" i="1"/>
  <c r="H1193" i="1" s="1"/>
  <c r="C1193" i="1"/>
  <c r="D1192" i="1"/>
  <c r="H1192" i="1" s="1"/>
  <c r="C1192" i="1"/>
  <c r="G1191" i="1"/>
  <c r="D1191" i="1"/>
  <c r="H1191" i="1" s="1"/>
  <c r="C1191" i="1"/>
  <c r="D1190" i="1"/>
  <c r="H1190" i="1" s="1"/>
  <c r="C1190" i="1"/>
  <c r="D1189" i="1"/>
  <c r="H1189" i="1" s="1"/>
  <c r="C1189" i="1"/>
  <c r="D1188" i="1"/>
  <c r="H1188" i="1" s="1"/>
  <c r="C1188" i="1"/>
  <c r="G1187" i="1"/>
  <c r="D1187" i="1"/>
  <c r="H1187" i="1" s="1"/>
  <c r="C1187" i="1"/>
  <c r="D1186" i="1"/>
  <c r="H1186" i="1" s="1"/>
  <c r="C1186" i="1"/>
  <c r="D1185" i="1"/>
  <c r="H1185" i="1" s="1"/>
  <c r="C1185" i="1"/>
  <c r="D1184" i="1"/>
  <c r="H1184" i="1" s="1"/>
  <c r="C1184" i="1"/>
  <c r="G1183" i="1"/>
  <c r="D1183" i="1"/>
  <c r="H1183" i="1" s="1"/>
  <c r="C1183" i="1"/>
  <c r="D1182" i="1"/>
  <c r="H1182" i="1" s="1"/>
  <c r="C1182" i="1"/>
  <c r="D1181" i="1"/>
  <c r="H1181" i="1" s="1"/>
  <c r="C1181" i="1"/>
  <c r="D1180" i="1"/>
  <c r="H1180" i="1" s="1"/>
  <c r="C1180" i="1"/>
  <c r="G1179" i="1"/>
  <c r="D1179" i="1"/>
  <c r="H1179" i="1" s="1"/>
  <c r="C1179" i="1"/>
  <c r="D1178" i="1"/>
  <c r="H1178" i="1" s="1"/>
  <c r="C1178" i="1"/>
  <c r="D1177" i="1"/>
  <c r="H1177" i="1" s="1"/>
  <c r="C1177" i="1"/>
  <c r="D1176" i="1"/>
  <c r="H1176" i="1" s="1"/>
  <c r="C1176" i="1"/>
  <c r="G1175" i="1"/>
  <c r="D1175" i="1"/>
  <c r="H1175" i="1" s="1"/>
  <c r="C1175" i="1"/>
  <c r="D1174" i="1"/>
  <c r="H1174" i="1" s="1"/>
  <c r="C1174" i="1"/>
  <c r="D1173" i="1"/>
  <c r="H1173" i="1" s="1"/>
  <c r="C1173" i="1"/>
  <c r="D1172" i="1"/>
  <c r="H1172" i="1" s="1"/>
  <c r="C1172" i="1"/>
  <c r="G1171" i="1"/>
  <c r="D1171" i="1"/>
  <c r="H1171" i="1" s="1"/>
  <c r="C1171" i="1"/>
  <c r="D1170" i="1"/>
  <c r="H1170" i="1" s="1"/>
  <c r="C1170" i="1"/>
  <c r="D1169" i="1"/>
  <c r="H1169" i="1" s="1"/>
  <c r="C1169" i="1"/>
  <c r="D1168" i="1"/>
  <c r="H1168" i="1" s="1"/>
  <c r="C1168" i="1"/>
  <c r="D1167" i="1"/>
  <c r="D1166" i="1"/>
  <c r="H1166" i="1" s="1"/>
  <c r="C1166" i="1"/>
  <c r="D1165" i="1"/>
  <c r="H1165" i="1" s="1"/>
  <c r="C1165" i="1"/>
  <c r="G1164" i="1"/>
  <c r="D1164" i="1"/>
  <c r="H1164" i="1" s="1"/>
  <c r="C1164" i="1"/>
  <c r="D1163" i="1"/>
  <c r="H1163" i="1" s="1"/>
  <c r="C1163" i="1"/>
  <c r="D1162" i="1"/>
  <c r="H1162" i="1" s="1"/>
  <c r="C1162" i="1"/>
  <c r="D1161" i="1"/>
  <c r="H1161" i="1" s="1"/>
  <c r="C1161" i="1"/>
  <c r="G1160" i="1"/>
  <c r="D1160" i="1"/>
  <c r="H1160" i="1" s="1"/>
  <c r="C1160" i="1"/>
  <c r="D1159" i="1"/>
  <c r="C1159" i="1"/>
  <c r="D1158" i="1"/>
  <c r="H1158" i="1" s="1"/>
  <c r="C1158" i="1"/>
  <c r="D1157" i="1"/>
  <c r="H1157" i="1" s="1"/>
  <c r="C1157" i="1"/>
  <c r="D1156" i="1"/>
  <c r="C1156" i="1"/>
  <c r="G1156" i="1" s="1"/>
  <c r="D1155" i="1"/>
  <c r="C1155" i="1"/>
  <c r="D1154" i="1"/>
  <c r="D1151" i="1"/>
  <c r="H1151" i="1" s="1"/>
  <c r="C1151" i="1"/>
  <c r="G1150" i="1"/>
  <c r="D1150" i="1"/>
  <c r="H1150" i="1" s="1"/>
  <c r="C1150" i="1"/>
  <c r="D1149" i="1"/>
  <c r="H1149" i="1" s="1"/>
  <c r="C1149" i="1"/>
  <c r="D1148" i="1"/>
  <c r="H1148" i="1" s="1"/>
  <c r="C1148" i="1"/>
  <c r="D1147" i="1"/>
  <c r="H1147" i="1" s="1"/>
  <c r="C1147" i="1"/>
  <c r="G1146" i="1"/>
  <c r="D1146" i="1"/>
  <c r="H1146" i="1" s="1"/>
  <c r="C1146" i="1"/>
  <c r="D1145" i="1"/>
  <c r="H1145" i="1" s="1"/>
  <c r="C1145" i="1"/>
  <c r="D1144" i="1"/>
  <c r="H1144" i="1" s="1"/>
  <c r="C1144" i="1"/>
  <c r="D1143" i="1"/>
  <c r="H1143" i="1" s="1"/>
  <c r="C1143" i="1"/>
  <c r="G1142" i="1"/>
  <c r="D1142" i="1"/>
  <c r="H1142" i="1" s="1"/>
  <c r="C1142" i="1"/>
  <c r="D1141" i="1"/>
  <c r="H1141" i="1" s="1"/>
  <c r="C1141" i="1"/>
  <c r="D1140" i="1"/>
  <c r="H1140" i="1" s="1"/>
  <c r="C1140" i="1"/>
  <c r="D1139" i="1"/>
  <c r="H1139" i="1" s="1"/>
  <c r="C1139" i="1"/>
  <c r="G1138" i="1"/>
  <c r="D1138" i="1"/>
  <c r="H1138" i="1" s="1"/>
  <c r="C1138" i="1"/>
  <c r="D1137" i="1"/>
  <c r="H1137" i="1" s="1"/>
  <c r="C1137" i="1"/>
  <c r="D1136" i="1"/>
  <c r="H1136" i="1" s="1"/>
  <c r="C1136" i="1"/>
  <c r="D1135" i="1"/>
  <c r="H1135" i="1" s="1"/>
  <c r="C1135" i="1"/>
  <c r="G1134" i="1"/>
  <c r="D1134" i="1"/>
  <c r="H1134" i="1" s="1"/>
  <c r="C1134" i="1"/>
  <c r="D1133" i="1"/>
  <c r="H1133" i="1" s="1"/>
  <c r="C1133" i="1"/>
  <c r="D1132" i="1"/>
  <c r="H1132" i="1" s="1"/>
  <c r="C1132" i="1"/>
  <c r="D1131" i="1"/>
  <c r="H1131" i="1" s="1"/>
  <c r="C1131" i="1"/>
  <c r="G1130" i="1"/>
  <c r="D1130" i="1"/>
  <c r="H1130" i="1" s="1"/>
  <c r="C1130" i="1"/>
  <c r="D1129" i="1"/>
  <c r="H1129" i="1" s="1"/>
  <c r="C1129" i="1"/>
  <c r="D1128" i="1"/>
  <c r="H1128" i="1" s="1"/>
  <c r="C1128" i="1"/>
  <c r="D1127" i="1"/>
  <c r="H1127" i="1" s="1"/>
  <c r="C1127" i="1"/>
  <c r="G1126" i="1"/>
  <c r="D1126" i="1"/>
  <c r="H1126" i="1" s="1"/>
  <c r="C1126" i="1"/>
  <c r="D1125" i="1"/>
  <c r="H1125" i="1" s="1"/>
  <c r="C1125" i="1"/>
  <c r="C1124" i="1"/>
  <c r="D1123" i="1"/>
  <c r="H1123" i="1" s="1"/>
  <c r="C1123" i="1"/>
  <c r="G1122" i="1"/>
  <c r="D1122" i="1"/>
  <c r="H1122" i="1" s="1"/>
  <c r="C1122" i="1"/>
  <c r="D1121" i="1"/>
  <c r="H1121" i="1" s="1"/>
  <c r="C1121" i="1"/>
  <c r="D1120" i="1"/>
  <c r="H1120" i="1" s="1"/>
  <c r="C1120" i="1"/>
  <c r="D1119" i="1"/>
  <c r="H1119" i="1" s="1"/>
  <c r="C1119" i="1"/>
  <c r="G1118" i="1"/>
  <c r="D1118" i="1"/>
  <c r="H1118" i="1" s="1"/>
  <c r="C1118" i="1"/>
  <c r="D1117" i="1"/>
  <c r="H1117" i="1" s="1"/>
  <c r="C1117" i="1"/>
  <c r="D1116" i="1"/>
  <c r="H1116" i="1" s="1"/>
  <c r="C1116" i="1"/>
  <c r="D1115" i="1"/>
  <c r="H1115" i="1" s="1"/>
  <c r="C1115" i="1"/>
  <c r="D1114" i="1"/>
  <c r="H1114" i="1" s="1"/>
  <c r="C1114" i="1"/>
  <c r="D1113" i="1"/>
  <c r="H1113" i="1" s="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D1065" i="1"/>
  <c r="D1064" i="1"/>
  <c r="G1064" i="1" s="1"/>
  <c r="C1064" i="1"/>
  <c r="H1063" i="1"/>
  <c r="D1063" i="1"/>
  <c r="G1063" i="1" s="1"/>
  <c r="C1063" i="1"/>
  <c r="D1062" i="1"/>
  <c r="G1062" i="1" s="1"/>
  <c r="C1062" i="1"/>
  <c r="H1061" i="1"/>
  <c r="D1061" i="1"/>
  <c r="G1061" i="1" s="1"/>
  <c r="C1061" i="1"/>
  <c r="H1060" i="1"/>
  <c r="D1060" i="1"/>
  <c r="G1060" i="1" s="1"/>
  <c r="C1060" i="1"/>
  <c r="H1059" i="1"/>
  <c r="D1059" i="1"/>
  <c r="G1059" i="1" s="1"/>
  <c r="C1059" i="1"/>
  <c r="H1058" i="1"/>
  <c r="D1058" i="1"/>
  <c r="G1058" i="1" s="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C1035" i="1"/>
  <c r="G1035" i="1" s="1"/>
  <c r="H1034" i="1"/>
  <c r="D1034" i="1"/>
  <c r="C1034" i="1"/>
  <c r="G1034" i="1" s="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D1008" i="1"/>
  <c r="C1008" i="1"/>
  <c r="D1007" i="1"/>
  <c r="C1007" i="1"/>
  <c r="D1006" i="1"/>
  <c r="C1006" i="1"/>
  <c r="H1005" i="1"/>
  <c r="G1005" i="1"/>
  <c r="D1005" i="1"/>
  <c r="C1005" i="1"/>
  <c r="D1004" i="1"/>
  <c r="C1004" i="1"/>
  <c r="D1003" i="1"/>
  <c r="C1003" i="1"/>
  <c r="G1003" i="1" s="1"/>
  <c r="D1002" i="1"/>
  <c r="C1002" i="1"/>
  <c r="H1002" i="1" s="1"/>
  <c r="D1001" i="1"/>
  <c r="C1001" i="1"/>
  <c r="D1000" i="1"/>
  <c r="C1000" i="1"/>
  <c r="H999" i="1"/>
  <c r="G999" i="1"/>
  <c r="D999" i="1"/>
  <c r="C999" i="1"/>
  <c r="D998" i="1"/>
  <c r="C998" i="1"/>
  <c r="D997" i="1"/>
  <c r="H996" i="1"/>
  <c r="D996" i="1"/>
  <c r="C996" i="1"/>
  <c r="D995" i="1"/>
  <c r="C995" i="1"/>
  <c r="H995" i="1" s="1"/>
  <c r="H994" i="1"/>
  <c r="G994" i="1"/>
  <c r="D994" i="1"/>
  <c r="C994" i="1"/>
  <c r="H993" i="1"/>
  <c r="G993" i="1"/>
  <c r="D993" i="1"/>
  <c r="C993" i="1"/>
  <c r="H992" i="1"/>
  <c r="G992" i="1"/>
  <c r="D992" i="1"/>
  <c r="C992" i="1"/>
  <c r="D991" i="1"/>
  <c r="C991" i="1"/>
  <c r="H991" i="1" s="1"/>
  <c r="D989" i="1"/>
  <c r="C989" i="1"/>
  <c r="H989" i="1" s="1"/>
  <c r="D988" i="1"/>
  <c r="C988" i="1"/>
  <c r="H988" i="1" s="1"/>
  <c r="H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8" i="1" s="1"/>
  <c r="H717" i="1"/>
  <c r="G717" i="1"/>
  <c r="D717" i="1"/>
  <c r="C717" i="1"/>
  <c r="H716" i="1"/>
  <c r="G716" i="1"/>
  <c r="D716" i="1"/>
  <c r="C716" i="1"/>
  <c r="H715" i="1"/>
  <c r="G715" i="1"/>
  <c r="D715" i="1"/>
  <c r="C715" i="1"/>
  <c r="H714" i="1"/>
  <c r="G714" i="1"/>
  <c r="D714" i="1"/>
  <c r="C714" i="1"/>
  <c r="D713" i="1"/>
  <c r="C713" i="1"/>
  <c r="H713" i="1" s="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G691" i="1"/>
  <c r="D691" i="1"/>
  <c r="H691" i="1" s="1"/>
  <c r="C691" i="1"/>
  <c r="H690" i="1"/>
  <c r="G690" i="1"/>
  <c r="D690" i="1"/>
  <c r="C690" i="1"/>
  <c r="H689" i="1"/>
  <c r="G689" i="1"/>
  <c r="D689" i="1"/>
  <c r="C689" i="1"/>
  <c r="D688" i="1"/>
  <c r="C688" i="1"/>
  <c r="H688" i="1" s="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D648" i="1"/>
  <c r="G648" i="1" s="1"/>
  <c r="C648" i="1"/>
  <c r="G647" i="1"/>
  <c r="D647" i="1"/>
  <c r="C647" i="1"/>
  <c r="H647" i="1" s="1"/>
  <c r="D646" i="1"/>
  <c r="C646" i="1"/>
  <c r="D645" i="1"/>
  <c r="C645" i="1"/>
  <c r="D644" i="1"/>
  <c r="C644" i="1"/>
  <c r="D643" i="1"/>
  <c r="C643"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G412" i="1"/>
  <c r="D412" i="1"/>
  <c r="H412" i="1" s="1"/>
  <c r="C412" i="1"/>
  <c r="G411"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6" i="1"/>
  <c r="G366" i="1"/>
  <c r="D366" i="1"/>
  <c r="C366" i="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D355" i="1"/>
  <c r="H355" i="1" s="1"/>
  <c r="C355" i="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D319" i="1"/>
  <c r="G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G312" i="1" s="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D208" i="1"/>
  <c r="C208" i="1"/>
  <c r="H208" i="1" s="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D189" i="1"/>
  <c r="C189" i="1"/>
  <c r="H188" i="1"/>
  <c r="G188" i="1"/>
  <c r="D188" i="1"/>
  <c r="C188" i="1"/>
  <c r="D187" i="1"/>
  <c r="C187" i="1"/>
  <c r="H186" i="1"/>
  <c r="G186" i="1"/>
  <c r="D186" i="1"/>
  <c r="C186" i="1"/>
  <c r="H185" i="1"/>
  <c r="G185" i="1"/>
  <c r="D185" i="1"/>
  <c r="C185" i="1"/>
  <c r="D184" i="1"/>
  <c r="C184" i="1"/>
  <c r="H183" i="1"/>
  <c r="G183" i="1"/>
  <c r="D183" i="1"/>
  <c r="C183" i="1"/>
  <c r="D182" i="1"/>
  <c r="C182" i="1"/>
  <c r="H182" i="1" s="1"/>
  <c r="D181" i="1"/>
  <c r="C181" i="1"/>
  <c r="H181" i="1" s="1"/>
  <c r="D180" i="1"/>
  <c r="G180" i="1" s="1"/>
  <c r="C180" i="1"/>
  <c r="H179" i="1"/>
  <c r="G179" i="1"/>
  <c r="D179" i="1"/>
  <c r="C179" i="1"/>
  <c r="D178" i="1"/>
  <c r="C178" i="1"/>
  <c r="D177" i="1"/>
  <c r="C177" i="1"/>
  <c r="D176" i="1"/>
  <c r="C176" i="1"/>
  <c r="D175" i="1"/>
  <c r="C175" i="1"/>
  <c r="H175" i="1" s="1"/>
  <c r="D174" i="1"/>
  <c r="C174" i="1"/>
  <c r="D173" i="1"/>
  <c r="C173" i="1"/>
  <c r="D172" i="1"/>
  <c r="C172" i="1"/>
  <c r="G172" i="1" s="1"/>
  <c r="D171" i="1"/>
  <c r="H171" i="1" s="1"/>
  <c r="C171" i="1"/>
  <c r="D170" i="1"/>
  <c r="H170" i="1" s="1"/>
  <c r="C170" i="1"/>
  <c r="D169" i="1"/>
  <c r="C169" i="1"/>
  <c r="D168" i="1"/>
  <c r="C168" i="1"/>
  <c r="H167" i="1"/>
  <c r="G167" i="1"/>
  <c r="D167" i="1"/>
  <c r="C167" i="1"/>
  <c r="D166" i="1"/>
  <c r="C166" i="1"/>
  <c r="C165" i="1"/>
  <c r="D164" i="1"/>
  <c r="C164" i="1"/>
  <c r="D163" i="1"/>
  <c r="C163" i="1"/>
  <c r="G162" i="1"/>
  <c r="D162" i="1"/>
  <c r="C162" i="1"/>
  <c r="H162" i="1" s="1"/>
  <c r="D161" i="1"/>
  <c r="C161" i="1"/>
  <c r="D160" i="1"/>
  <c r="C160" i="1"/>
  <c r="H158" i="1"/>
  <c r="G158" i="1"/>
  <c r="D158" i="1"/>
  <c r="C158" i="1"/>
  <c r="D157" i="1"/>
  <c r="C157" i="1"/>
  <c r="H156" i="1"/>
  <c r="G156" i="1"/>
  <c r="D156" i="1"/>
  <c r="C156" i="1"/>
  <c r="D155" i="1"/>
  <c r="C155" i="1"/>
  <c r="D154" i="1"/>
  <c r="C154" i="1"/>
  <c r="H154" i="1" s="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H76" i="1"/>
  <c r="G76" i="1"/>
  <c r="D76" i="1"/>
  <c r="C76" i="1"/>
  <c r="H75" i="1"/>
  <c r="G75" i="1"/>
  <c r="D75" i="1"/>
  <c r="C75" i="1"/>
  <c r="H74" i="1"/>
  <c r="G74" i="1"/>
  <c r="D74" i="1"/>
  <c r="C74" i="1"/>
  <c r="H73" i="1"/>
  <c r="G73" i="1"/>
  <c r="D73" i="1"/>
  <c r="C73" i="1"/>
  <c r="H72" i="1"/>
  <c r="G72" i="1"/>
  <c r="D72" i="1"/>
  <c r="C72" i="1"/>
  <c r="D71" i="1"/>
  <c r="G71" i="1" s="1"/>
  <c r="C71" i="1"/>
  <c r="G70"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064" i="1" l="1"/>
  <c r="G1056" i="1"/>
  <c r="H1062" i="1"/>
  <c r="H648" i="1"/>
  <c r="E22" i="9"/>
  <c r="B22" i="9" s="1"/>
  <c r="G646" i="1"/>
  <c r="E21" i="9"/>
  <c r="B21" i="9" s="1"/>
  <c r="G713" i="1"/>
  <c r="G1373" i="1"/>
  <c r="H1576" i="1"/>
  <c r="G1499" i="1"/>
  <c r="H1504" i="1"/>
  <c r="G1503" i="1"/>
  <c r="G1483" i="1"/>
  <c r="D6" i="8"/>
  <c r="H1484" i="1"/>
  <c r="F75" i="6"/>
  <c r="E279" i="9"/>
  <c r="E245" i="5"/>
  <c r="D1222" i="1" s="1"/>
  <c r="H1222" i="1" s="1"/>
  <c r="D1215" i="1"/>
  <c r="G1217" i="1"/>
  <c r="F180" i="5"/>
  <c r="F69" i="5"/>
  <c r="G1007" i="1"/>
  <c r="G1008" i="1"/>
  <c r="F29" i="5"/>
  <c r="G1006" i="1"/>
  <c r="G1004" i="1"/>
  <c r="G1000" i="1"/>
  <c r="G1002" i="1"/>
  <c r="H1000" i="1"/>
  <c r="G1001" i="1"/>
  <c r="F19" i="5"/>
  <c r="G997" i="1"/>
  <c r="E12" i="5"/>
  <c r="D990" i="1" s="1"/>
  <c r="G998" i="1"/>
  <c r="G996" i="1"/>
  <c r="F13" i="5"/>
  <c r="H986" i="1"/>
  <c r="G987" i="1"/>
  <c r="G670" i="1"/>
  <c r="H646" i="1"/>
  <c r="H644" i="1"/>
  <c r="H643" i="1"/>
  <c r="F652" i="4"/>
  <c r="H642" i="1"/>
  <c r="H645" i="1"/>
  <c r="H288" i="1"/>
  <c r="H312" i="1"/>
  <c r="H319" i="1"/>
  <c r="E311" i="4"/>
  <c r="D306" i="1" s="1"/>
  <c r="H367" i="1"/>
  <c r="H364" i="1"/>
  <c r="G365" i="1"/>
  <c r="E363" i="4"/>
  <c r="D358" i="1" s="1"/>
  <c r="G351" i="1"/>
  <c r="G355" i="1"/>
  <c r="E351" i="4"/>
  <c r="D346" i="1" s="1"/>
  <c r="F252" i="4"/>
  <c r="B224" i="9"/>
  <c r="H178" i="1"/>
  <c r="G206" i="1"/>
  <c r="F210" i="4"/>
  <c r="G207" i="1"/>
  <c r="H189" i="1"/>
  <c r="H187" i="1"/>
  <c r="F188" i="4"/>
  <c r="E45" i="9"/>
  <c r="B45" i="9" s="1"/>
  <c r="H184" i="1"/>
  <c r="H180" i="1"/>
  <c r="F219" i="9"/>
  <c r="E41" i="9"/>
  <c r="B41" i="9" s="1"/>
  <c r="H177" i="1"/>
  <c r="H176" i="1"/>
  <c r="H173" i="1"/>
  <c r="H174" i="1"/>
  <c r="F177" i="4"/>
  <c r="G171" i="1"/>
  <c r="G170" i="1"/>
  <c r="G169" i="1"/>
  <c r="G168" i="1"/>
  <c r="H166" i="1"/>
  <c r="F169" i="4"/>
  <c r="H165" i="1"/>
  <c r="H164" i="1"/>
  <c r="H163" i="1"/>
  <c r="H160" i="1"/>
  <c r="H161" i="1"/>
  <c r="E163" i="4"/>
  <c r="D159" i="1" s="1"/>
  <c r="H157" i="1"/>
  <c r="E152" i="4"/>
  <c r="D148" i="1" s="1"/>
  <c r="H155" i="1"/>
  <c r="F159" i="4"/>
  <c r="F153" i="4"/>
  <c r="H149" i="1"/>
  <c r="H150" i="1"/>
  <c r="H132" i="1"/>
  <c r="G130" i="1"/>
  <c r="F133" i="4"/>
  <c r="G129" i="1"/>
  <c r="H131" i="1"/>
  <c r="G79" i="1"/>
  <c r="F83" i="4"/>
  <c r="G81" i="1"/>
  <c r="E33" i="9"/>
  <c r="H71" i="1"/>
  <c r="G65" i="1"/>
  <c r="G64" i="1"/>
  <c r="E29" i="9"/>
  <c r="B29" i="9" s="1"/>
  <c r="E5" i="7"/>
  <c r="D1437" i="1"/>
  <c r="G1438" i="1"/>
  <c r="H1439" i="1"/>
  <c r="I1439" i="1" s="1"/>
  <c r="H1438" i="1"/>
  <c r="H1373" i="1"/>
  <c r="H1223" i="1"/>
  <c r="H1218" i="1"/>
  <c r="H1217" i="1"/>
  <c r="H1216" i="1"/>
  <c r="D177" i="5"/>
  <c r="C1154" i="1" s="1"/>
  <c r="H1159" i="1"/>
  <c r="H1156" i="1"/>
  <c r="H1155" i="1"/>
  <c r="H1154" i="1"/>
  <c r="G1047" i="1"/>
  <c r="G1048" i="1"/>
  <c r="G1050" i="1"/>
  <c r="F70" i="5"/>
  <c r="G1012" i="1"/>
  <c r="H1007" i="1"/>
  <c r="H1008" i="1"/>
  <c r="H1006" i="1"/>
  <c r="H1004" i="1"/>
  <c r="H1003" i="1"/>
  <c r="H1001" i="1"/>
  <c r="H997" i="1"/>
  <c r="H998" i="1"/>
  <c r="G991" i="1"/>
  <c r="G995" i="1"/>
  <c r="D12" i="5"/>
  <c r="G986" i="1"/>
  <c r="G989" i="1"/>
  <c r="G988" i="1"/>
  <c r="F8" i="5"/>
  <c r="G718" i="1"/>
  <c r="G688" i="1"/>
  <c r="G668" i="1"/>
  <c r="B274" i="9"/>
  <c r="G644" i="1"/>
  <c r="G643" i="1"/>
  <c r="G642" i="1"/>
  <c r="G645" i="1"/>
  <c r="G209" i="1"/>
  <c r="H206" i="1"/>
  <c r="G208" i="1"/>
  <c r="G364" i="1"/>
  <c r="G367" i="1"/>
  <c r="E67" i="9"/>
  <c r="B67" i="9" s="1"/>
  <c r="E225" i="9"/>
  <c r="B225" i="9" s="1"/>
  <c r="H207" i="1"/>
  <c r="G184" i="1"/>
  <c r="G189" i="1"/>
  <c r="G187" i="1"/>
  <c r="G182" i="1"/>
  <c r="B220" i="9"/>
  <c r="G181" i="1"/>
  <c r="B219" i="9"/>
  <c r="E43" i="9"/>
  <c r="B43" i="9" s="1"/>
  <c r="G178" i="1"/>
  <c r="G177" i="1"/>
  <c r="G176" i="1"/>
  <c r="G175" i="1"/>
  <c r="G173" i="1"/>
  <c r="G174" i="1"/>
  <c r="E26" i="9"/>
  <c r="B26" i="9" s="1"/>
  <c r="E284" i="9"/>
  <c r="B284" i="9" s="1"/>
  <c r="H172" i="1"/>
  <c r="H169" i="1"/>
  <c r="H168" i="1"/>
  <c r="G165" i="1"/>
  <c r="G166" i="1"/>
  <c r="G164" i="1"/>
  <c r="G163" i="1"/>
  <c r="G160" i="1"/>
  <c r="G161" i="1"/>
  <c r="G155" i="1"/>
  <c r="G157" i="1"/>
  <c r="G154" i="1"/>
  <c r="E39" i="9"/>
  <c r="B39" i="9" s="1"/>
  <c r="G149" i="1"/>
  <c r="G150" i="1"/>
  <c r="D152" i="4"/>
  <c r="H129" i="1"/>
  <c r="H130" i="1"/>
  <c r="G132" i="1"/>
  <c r="G131" i="1"/>
  <c r="H79" i="1"/>
  <c r="H81" i="1"/>
  <c r="B216" i="9"/>
  <c r="G1113" i="1"/>
  <c r="G1114" i="1"/>
  <c r="G1115" i="1"/>
  <c r="G1116" i="1"/>
  <c r="G1120" i="1"/>
  <c r="G1128" i="1"/>
  <c r="G1132" i="1"/>
  <c r="G1136" i="1"/>
  <c r="G1140" i="1"/>
  <c r="G1144" i="1"/>
  <c r="G1148" i="1"/>
  <c r="G1154" i="1"/>
  <c r="G1158" i="1"/>
  <c r="G1162" i="1"/>
  <c r="G1166" i="1"/>
  <c r="G1169" i="1"/>
  <c r="G1173" i="1"/>
  <c r="G1177" i="1"/>
  <c r="G1181" i="1"/>
  <c r="G1185" i="1"/>
  <c r="G1189" i="1"/>
  <c r="G1193" i="1"/>
  <c r="G1197" i="1"/>
  <c r="G1201" i="1"/>
  <c r="G1205" i="1"/>
  <c r="G1209" i="1"/>
  <c r="G1213" i="1"/>
  <c r="G1219" i="1"/>
  <c r="G1223" i="1"/>
  <c r="G1227" i="1"/>
  <c r="G1231" i="1"/>
  <c r="G1238" i="1"/>
  <c r="G1242" i="1"/>
  <c r="G1246"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G1119" i="1"/>
  <c r="G1123" i="1"/>
  <c r="G1127" i="1"/>
  <c r="G1131" i="1"/>
  <c r="G1135" i="1"/>
  <c r="G1139" i="1"/>
  <c r="G1143" i="1"/>
  <c r="G1147" i="1"/>
  <c r="G1151" i="1"/>
  <c r="G1157" i="1"/>
  <c r="G1161" i="1"/>
  <c r="G1165" i="1"/>
  <c r="G1168" i="1"/>
  <c r="G1172" i="1"/>
  <c r="G1176" i="1"/>
  <c r="G1180" i="1"/>
  <c r="G1184" i="1"/>
  <c r="G1188" i="1"/>
  <c r="G1192" i="1"/>
  <c r="G1196" i="1"/>
  <c r="G1200" i="1"/>
  <c r="G1204" i="1"/>
  <c r="G1208" i="1"/>
  <c r="G1212" i="1"/>
  <c r="G1218" i="1"/>
  <c r="G1222" i="1"/>
  <c r="G1226" i="1"/>
  <c r="G1230" i="1"/>
  <c r="G1234" i="1"/>
  <c r="G1237" i="1"/>
  <c r="G1241" i="1"/>
  <c r="G1245" i="1"/>
  <c r="G1249" i="1"/>
  <c r="G1301" i="1"/>
  <c r="H1301" i="1"/>
  <c r="G1309" i="1"/>
  <c r="H1309"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117" i="1"/>
  <c r="G1121" i="1"/>
  <c r="G1125" i="1"/>
  <c r="G1129" i="1"/>
  <c r="G1133" i="1"/>
  <c r="G1137" i="1"/>
  <c r="G1141" i="1"/>
  <c r="G1145" i="1"/>
  <c r="G1149" i="1"/>
  <c r="G1155" i="1"/>
  <c r="G1159" i="1"/>
  <c r="G1163" i="1"/>
  <c r="G1170" i="1"/>
  <c r="G1174" i="1"/>
  <c r="G1178" i="1"/>
  <c r="G1182" i="1"/>
  <c r="G1186" i="1"/>
  <c r="G1190" i="1"/>
  <c r="G1194" i="1"/>
  <c r="G1198" i="1"/>
  <c r="G1202" i="1"/>
  <c r="G1206" i="1"/>
  <c r="G1210" i="1"/>
  <c r="G1216" i="1"/>
  <c r="G1220" i="1"/>
  <c r="G1224" i="1"/>
  <c r="G1228" i="1"/>
  <c r="G1232" i="1"/>
  <c r="G1239" i="1"/>
  <c r="G1243" i="1"/>
  <c r="G1247" i="1"/>
  <c r="G1305" i="1"/>
  <c r="H1305" i="1"/>
  <c r="H1449" i="1"/>
  <c r="G1449" i="1"/>
  <c r="I1449" i="1" s="1"/>
  <c r="J1449" i="1"/>
  <c r="H1454" i="1"/>
  <c r="G1454" i="1"/>
  <c r="H1459" i="1"/>
  <c r="G1459" i="1"/>
  <c r="J1459" i="1"/>
  <c r="H1464" i="1"/>
  <c r="G1464" i="1"/>
  <c r="I1464" i="1" s="1"/>
  <c r="J1464" i="1"/>
  <c r="H1474" i="1"/>
  <c r="G1474" i="1"/>
  <c r="I1474" i="1" s="1"/>
  <c r="J1474" i="1"/>
  <c r="H1482" i="1"/>
  <c r="G1482" i="1"/>
  <c r="H1498" i="1"/>
  <c r="G1498" i="1"/>
  <c r="H1514" i="1"/>
  <c r="G1514" i="1"/>
  <c r="H1526" i="1"/>
  <c r="G1526" i="1"/>
  <c r="H1542" i="1"/>
  <c r="G1542" i="1"/>
  <c r="H1558" i="1"/>
  <c r="G1558" i="1"/>
  <c r="H1574" i="1"/>
  <c r="G1574" i="1"/>
  <c r="E528" i="4"/>
  <c r="F568" i="4"/>
  <c r="D567" i="4"/>
  <c r="D1333" i="1"/>
  <c r="H1333" i="1" s="1"/>
  <c r="E35" i="6"/>
  <c r="F82" i="6"/>
  <c r="C1376" i="1"/>
  <c r="H1440" i="1"/>
  <c r="G1440" i="1"/>
  <c r="I1440" i="1" s="1"/>
  <c r="H1444" i="1"/>
  <c r="G1444" i="1"/>
  <c r="H1447" i="1"/>
  <c r="G1447" i="1"/>
  <c r="I1447" i="1" s="1"/>
  <c r="J1447" i="1"/>
  <c r="H1457" i="1"/>
  <c r="G1457" i="1"/>
  <c r="I1457" i="1" s="1"/>
  <c r="J1457" i="1"/>
  <c r="H1462" i="1"/>
  <c r="G1462" i="1"/>
  <c r="I1462" i="1" s="1"/>
  <c r="J1462" i="1"/>
  <c r="H1472" i="1"/>
  <c r="G1472" i="1"/>
  <c r="J1472" i="1"/>
  <c r="H1494" i="1"/>
  <c r="G1494" i="1"/>
  <c r="H1510" i="1"/>
  <c r="G1510" i="1"/>
  <c r="H1522" i="1"/>
  <c r="G1522" i="1"/>
  <c r="H1538" i="1"/>
  <c r="G1538" i="1"/>
  <c r="H1554" i="1"/>
  <c r="G1554" i="1"/>
  <c r="H1570" i="1"/>
  <c r="G1570" i="1"/>
  <c r="F351" i="4"/>
  <c r="G1333" i="1"/>
  <c r="J1440" i="1"/>
  <c r="J1444" i="1"/>
  <c r="H1453" i="1"/>
  <c r="G1453" i="1"/>
  <c r="H1455" i="1"/>
  <c r="G1455" i="1"/>
  <c r="I1455" i="1" s="1"/>
  <c r="J1455" i="1"/>
  <c r="H1468" i="1"/>
  <c r="G1468" i="1"/>
  <c r="J1468" i="1"/>
  <c r="H1479" i="1"/>
  <c r="G1479" i="1"/>
  <c r="I1479" i="1" s="1"/>
  <c r="J1479" i="1"/>
  <c r="H1490" i="1"/>
  <c r="G1490" i="1"/>
  <c r="H1506" i="1"/>
  <c r="G1506" i="1"/>
  <c r="H1518" i="1"/>
  <c r="G1518" i="1"/>
  <c r="H1534" i="1"/>
  <c r="G1534" i="1"/>
  <c r="H1550" i="1"/>
  <c r="G1550" i="1"/>
  <c r="H1566" i="1"/>
  <c r="G1566" i="1"/>
  <c r="D82" i="4"/>
  <c r="F120" i="4"/>
  <c r="D106" i="4"/>
  <c r="D163" i="4"/>
  <c r="F164" i="4"/>
  <c r="G289" i="9"/>
  <c r="F177" i="5"/>
  <c r="H289" i="9"/>
  <c r="E176" i="5"/>
  <c r="D5" i="7"/>
  <c r="C1437" i="1"/>
  <c r="G1445" i="1"/>
  <c r="J1445" i="1"/>
  <c r="G1250" i="1"/>
  <c r="G1254" i="1"/>
  <c r="G1258" i="1"/>
  <c r="G1262" i="1"/>
  <c r="G1266" i="1"/>
  <c r="G1270" i="1"/>
  <c r="G1274" i="1"/>
  <c r="H1300" i="1"/>
  <c r="H1304" i="1"/>
  <c r="H1308" i="1"/>
  <c r="H1312" i="1"/>
  <c r="I1441" i="1"/>
  <c r="H1442" i="1"/>
  <c r="G1442" i="1"/>
  <c r="I1442" i="1" s="1"/>
  <c r="H1451" i="1"/>
  <c r="G1451" i="1"/>
  <c r="J1451" i="1"/>
  <c r="H1461" i="1"/>
  <c r="G1461" i="1"/>
  <c r="H1466" i="1"/>
  <c r="G1466" i="1"/>
  <c r="J1466" i="1"/>
  <c r="H1477" i="1"/>
  <c r="G1477" i="1"/>
  <c r="J1477" i="1"/>
  <c r="H1486" i="1"/>
  <c r="G1486" i="1"/>
  <c r="H1502" i="1"/>
  <c r="G1502" i="1"/>
  <c r="H1530" i="1"/>
  <c r="G1530" i="1"/>
  <c r="H1546" i="1"/>
  <c r="G1546" i="1"/>
  <c r="H1562" i="1"/>
  <c r="G1562" i="1"/>
  <c r="H1578" i="1"/>
  <c r="G1578" i="1"/>
  <c r="E114" i="6"/>
  <c r="D1409" i="1"/>
  <c r="H1409" i="1" s="1"/>
  <c r="F299" i="4"/>
  <c r="F345" i="4"/>
  <c r="D344" i="4"/>
  <c r="D644" i="4"/>
  <c r="F417" i="4"/>
  <c r="E420" i="4"/>
  <c r="G292" i="9"/>
  <c r="E292" i="9" s="1"/>
  <c r="B292" i="9" s="1"/>
  <c r="F206" i="5"/>
  <c r="F239" i="5"/>
  <c r="D238" i="5"/>
  <c r="F90" i="6"/>
  <c r="D89" i="6"/>
  <c r="B33" i="9"/>
  <c r="B49" i="9"/>
  <c r="B57" i="9"/>
  <c r="J1439" i="1"/>
  <c r="J1441" i="1"/>
  <c r="J1443"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124" i="4"/>
  <c r="F317" i="4"/>
  <c r="D311" i="4"/>
  <c r="D298" i="4" s="1"/>
  <c r="F369" i="4"/>
  <c r="D363" i="4"/>
  <c r="F397" i="4"/>
  <c r="D396" i="4"/>
  <c r="F422" i="4"/>
  <c r="D421" i="4"/>
  <c r="F478" i="4"/>
  <c r="D472" i="4"/>
  <c r="F490" i="4"/>
  <c r="D484" i="4"/>
  <c r="E593" i="4"/>
  <c r="D587" i="1" s="1"/>
  <c r="D35" i="6"/>
  <c r="D114" i="6"/>
  <c r="B25" i="9"/>
  <c r="B63" i="9"/>
  <c r="B71" i="9"/>
  <c r="B79" i="9"/>
  <c r="D7" i="4"/>
  <c r="E50" i="4"/>
  <c r="D46" i="1" s="1"/>
  <c r="E82" i="4"/>
  <c r="D78" i="1" s="1"/>
  <c r="F134" i="4"/>
  <c r="F140" i="4"/>
  <c r="H20" i="9"/>
  <c r="D196" i="4"/>
  <c r="F216" i="4"/>
  <c r="E224" i="4"/>
  <c r="D220" i="1" s="1"/>
  <c r="F264" i="4"/>
  <c r="E298" i="4"/>
  <c r="D643" i="4"/>
  <c r="F516" i="4"/>
  <c r="D515" i="4"/>
  <c r="F626" i="4"/>
  <c r="D625" i="4"/>
  <c r="G286" i="9"/>
  <c r="E286" i="9" s="1"/>
  <c r="B286" i="9" s="1"/>
  <c r="F88" i="5"/>
  <c r="D87" i="5"/>
  <c r="D134" i="5"/>
  <c r="H287" i="9"/>
  <c r="E146" i="5"/>
  <c r="D1124" i="1" s="1"/>
  <c r="F191" i="5"/>
  <c r="D190" i="5"/>
  <c r="D176" i="5" s="1"/>
  <c r="F259" i="5"/>
  <c r="D258" i="5"/>
  <c r="F6" i="6"/>
  <c r="D5" i="6"/>
  <c r="E23" i="9"/>
  <c r="B23" i="9" s="1"/>
  <c r="B143" i="9"/>
  <c r="B147" i="9"/>
  <c r="B151" i="9"/>
  <c r="B155" i="9"/>
  <c r="B159" i="9"/>
  <c r="F603" i="4"/>
  <c r="G160" i="9"/>
  <c r="E160" i="9" s="1"/>
  <c r="B160" i="9" s="1"/>
  <c r="G168" i="9"/>
  <c r="E168" i="9" s="1"/>
  <c r="B168" i="9" s="1"/>
  <c r="G176" i="9"/>
  <c r="E176" i="9" s="1"/>
  <c r="B176" i="9" s="1"/>
  <c r="G182" i="9"/>
  <c r="E182" i="9" s="1"/>
  <c r="B182" i="9" s="1"/>
  <c r="B237" i="9"/>
  <c r="B253" i="9"/>
  <c r="F416" i="4"/>
  <c r="E287" i="9"/>
  <c r="B28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278" i="9"/>
  <c r="E278" i="9" s="1"/>
  <c r="B278" i="9" s="1"/>
  <c r="G191" i="9"/>
  <c r="E191" i="9" s="1"/>
  <c r="G187" i="9"/>
  <c r="E187" i="9" s="1"/>
  <c r="B187" i="9" s="1"/>
  <c r="G183" i="9"/>
  <c r="E183" i="9" s="1"/>
  <c r="B183" i="9" s="1"/>
  <c r="G179" i="9"/>
  <c r="E179" i="9" s="1"/>
  <c r="B179" i="9" s="1"/>
  <c r="G164" i="9"/>
  <c r="G163" i="9"/>
  <c r="E163" i="9" s="1"/>
  <c r="B163" i="9" s="1"/>
  <c r="G162" i="9"/>
  <c r="E162" i="9" s="1"/>
  <c r="B162" i="9" s="1"/>
  <c r="G188" i="9"/>
  <c r="E188" i="9" s="1"/>
  <c r="B188" i="9" s="1"/>
  <c r="G185" i="9"/>
  <c r="E185" i="9" s="1"/>
  <c r="B185" i="9" s="1"/>
  <c r="G180" i="9"/>
  <c r="E180" i="9" s="1"/>
  <c r="B180" i="9" s="1"/>
  <c r="G177" i="9"/>
  <c r="E177" i="9" s="1"/>
  <c r="B177" i="9" s="1"/>
  <c r="G173" i="9"/>
  <c r="E173" i="9" s="1"/>
  <c r="B173" i="9" s="1"/>
  <c r="G169" i="9"/>
  <c r="E169" i="9" s="1"/>
  <c r="B169" i="9" s="1"/>
  <c r="H165" i="9"/>
  <c r="G186" i="9"/>
  <c r="E186" i="9" s="1"/>
  <c r="B186" i="9" s="1"/>
  <c r="G178" i="9"/>
  <c r="E178" i="9" s="1"/>
  <c r="B178" i="9" s="1"/>
  <c r="G174" i="9"/>
  <c r="E174" i="9" s="1"/>
  <c r="B174" i="9" s="1"/>
  <c r="G170" i="9"/>
  <c r="E170" i="9" s="1"/>
  <c r="B170" i="9" s="1"/>
  <c r="G166" i="9"/>
  <c r="E166" i="9" s="1"/>
  <c r="B166" i="9" s="1"/>
  <c r="G165" i="9"/>
  <c r="H164" i="9"/>
  <c r="G189" i="9"/>
  <c r="E189" i="9" s="1"/>
  <c r="B189" i="9" s="1"/>
  <c r="G184" i="9"/>
  <c r="E184" i="9" s="1"/>
  <c r="B184" i="9" s="1"/>
  <c r="G181" i="9"/>
  <c r="E181" i="9" s="1"/>
  <c r="B181" i="9" s="1"/>
  <c r="G175" i="9"/>
  <c r="E175" i="9" s="1"/>
  <c r="B175" i="9" s="1"/>
  <c r="G171" i="9"/>
  <c r="E171" i="9" s="1"/>
  <c r="B171" i="9" s="1"/>
  <c r="G167" i="9"/>
  <c r="E167" i="9" s="1"/>
  <c r="B167" i="9" s="1"/>
  <c r="I10" i="9"/>
  <c r="G172" i="9"/>
  <c r="E172" i="9" s="1"/>
  <c r="B172" i="9" s="1"/>
  <c r="G190" i="9"/>
  <c r="E190" i="9" s="1"/>
  <c r="B190" i="9" s="1"/>
  <c r="B223" i="9"/>
  <c r="F226" i="9"/>
  <c r="B226" i="9" s="1"/>
  <c r="F237" i="9"/>
  <c r="B241" i="9"/>
  <c r="F242" i="9"/>
  <c r="B242" i="9" s="1"/>
  <c r="F253" i="9"/>
  <c r="B257" i="9"/>
  <c r="F258" i="9"/>
  <c r="B258" i="9" s="1"/>
  <c r="B229" i="9"/>
  <c r="B269" i="9"/>
  <c r="B215" i="9"/>
  <c r="F229" i="9"/>
  <c r="B233" i="9"/>
  <c r="F234" i="9"/>
  <c r="B234" i="9" s="1"/>
  <c r="F245" i="9"/>
  <c r="B245" i="9" s="1"/>
  <c r="B249" i="9"/>
  <c r="F250" i="9"/>
  <c r="B250" i="9" s="1"/>
  <c r="F275" i="9"/>
  <c r="B227" i="9"/>
  <c r="B228" i="9"/>
  <c r="B231" i="9"/>
  <c r="B232" i="9"/>
  <c r="B235" i="9"/>
  <c r="B236" i="9"/>
  <c r="B239" i="9"/>
  <c r="B240" i="9"/>
  <c r="B243" i="9"/>
  <c r="B244" i="9"/>
  <c r="B247" i="9"/>
  <c r="B248" i="9"/>
  <c r="B251" i="9"/>
  <c r="B252" i="9"/>
  <c r="B255" i="9"/>
  <c r="B256" i="9"/>
  <c r="B259" i="9"/>
  <c r="B260" i="9"/>
  <c r="B263" i="9"/>
  <c r="B264" i="9"/>
  <c r="B267" i="9"/>
  <c r="B268" i="9"/>
  <c r="B271" i="9"/>
  <c r="B280" i="9"/>
  <c r="B288" i="9"/>
  <c r="F213" i="9"/>
  <c r="B213" i="9" s="1"/>
  <c r="F214" i="9"/>
  <c r="B214" i="9" s="1"/>
  <c r="F217" i="9"/>
  <c r="B217" i="9" s="1"/>
  <c r="F218" i="9"/>
  <c r="B218" i="9" s="1"/>
  <c r="F221" i="9"/>
  <c r="B221" i="9" s="1"/>
  <c r="F222" i="9"/>
  <c r="B222" i="9" s="1"/>
  <c r="F261" i="9"/>
  <c r="B261" i="9" s="1"/>
  <c r="F262" i="9"/>
  <c r="B262" i="9" s="1"/>
  <c r="F265" i="9"/>
  <c r="B265" i="9" s="1"/>
  <c r="F266" i="9"/>
  <c r="B266" i="9" s="1"/>
  <c r="F269" i="9"/>
  <c r="F270" i="9"/>
  <c r="B270" i="9" s="1"/>
  <c r="B279" i="9"/>
  <c r="E283" i="9"/>
  <c r="B283" i="9" s="1"/>
  <c r="D42" i="8" l="1"/>
  <c r="C1481" i="1"/>
  <c r="E237" i="5"/>
  <c r="I23" i="3" s="1"/>
  <c r="F245" i="5"/>
  <c r="E289" i="9"/>
  <c r="B289" i="9" s="1"/>
  <c r="E7" i="5"/>
  <c r="F212" i="9"/>
  <c r="B212" i="9" s="1"/>
  <c r="E350" i="4"/>
  <c r="H346" i="1"/>
  <c r="G346" i="1"/>
  <c r="E151" i="4"/>
  <c r="F50" i="4"/>
  <c r="E6" i="4"/>
  <c r="I16" i="3" s="1"/>
  <c r="D1436" i="1"/>
  <c r="I29" i="3"/>
  <c r="F12" i="5"/>
  <c r="C990" i="1"/>
  <c r="D7" i="5"/>
  <c r="G20" i="9"/>
  <c r="E20" i="9" s="1"/>
  <c r="B20" i="9" s="1"/>
  <c r="F152" i="4"/>
  <c r="C148" i="1"/>
  <c r="F176" i="5"/>
  <c r="H22" i="3"/>
  <c r="C1153" i="1"/>
  <c r="F298" i="4"/>
  <c r="C293" i="1"/>
  <c r="F625" i="4"/>
  <c r="C619" i="1"/>
  <c r="F421" i="4"/>
  <c r="D420" i="4"/>
  <c r="C415" i="1"/>
  <c r="F363" i="4"/>
  <c r="C358" i="1"/>
  <c r="F344" i="4"/>
  <c r="C339" i="1"/>
  <c r="E175" i="5"/>
  <c r="D1152" i="1" s="1"/>
  <c r="I22" i="3"/>
  <c r="D1153" i="1"/>
  <c r="F106" i="4"/>
  <c r="C102" i="1"/>
  <c r="E141" i="6"/>
  <c r="I25" i="3"/>
  <c r="D1329" i="1"/>
  <c r="E412" i="4"/>
  <c r="F7" i="4"/>
  <c r="D6" i="4"/>
  <c r="C3" i="1"/>
  <c r="F196" i="4"/>
  <c r="C192" i="1"/>
  <c r="F124" i="4"/>
  <c r="C120" i="1"/>
  <c r="F238" i="5"/>
  <c r="D237" i="5"/>
  <c r="C1215" i="1"/>
  <c r="E635" i="4"/>
  <c r="D629" i="1" s="1"/>
  <c r="D414" i="1"/>
  <c r="I27" i="3"/>
  <c r="D1408" i="1"/>
  <c r="I17" i="3"/>
  <c r="E289" i="4"/>
  <c r="E290" i="4" s="1"/>
  <c r="D286" i="1" s="1"/>
  <c r="D147" i="1"/>
  <c r="E636" i="4"/>
  <c r="D630" i="1" s="1"/>
  <c r="D522" i="1"/>
  <c r="F643" i="4"/>
  <c r="C637" i="1"/>
  <c r="F484" i="4"/>
  <c r="C478" i="1"/>
  <c r="F258" i="5"/>
  <c r="C1235" i="1"/>
  <c r="E164" i="9"/>
  <c r="B164" i="9" s="1"/>
  <c r="B191" i="9"/>
  <c r="F515" i="4"/>
  <c r="C509" i="1"/>
  <c r="D151" i="4"/>
  <c r="F35" i="6"/>
  <c r="H25" i="3"/>
  <c r="C1329" i="1"/>
  <c r="F472" i="4"/>
  <c r="C466" i="1"/>
  <c r="F396" i="4"/>
  <c r="C391" i="1"/>
  <c r="E408" i="4"/>
  <c r="D403" i="1" s="1"/>
  <c r="D345" i="1"/>
  <c r="I1466" i="1"/>
  <c r="G1437" i="1"/>
  <c r="H1437" i="1"/>
  <c r="F163" i="4"/>
  <c r="C159" i="1"/>
  <c r="F82" i="4"/>
  <c r="C78" i="1"/>
  <c r="I1444" i="1"/>
  <c r="G1376" i="1"/>
  <c r="H1376" i="1"/>
  <c r="E68" i="5"/>
  <c r="G1409" i="1"/>
  <c r="F87" i="5"/>
  <c r="C1065" i="1"/>
  <c r="H1124" i="1"/>
  <c r="G1124" i="1"/>
  <c r="E407" i="4"/>
  <c r="D402" i="1" s="1"/>
  <c r="D293" i="1"/>
  <c r="F114" i="6"/>
  <c r="H27" i="3"/>
  <c r="C1408" i="1"/>
  <c r="E165" i="9"/>
  <c r="B165" i="9" s="1"/>
  <c r="D141" i="6"/>
  <c r="F5" i="6"/>
  <c r="H24" i="3"/>
  <c r="C1299" i="1"/>
  <c r="F190" i="5"/>
  <c r="G291" i="9"/>
  <c r="E291" i="9" s="1"/>
  <c r="B291" i="9" s="1"/>
  <c r="C1167" i="1"/>
  <c r="F134" i="5"/>
  <c r="C1112" i="1"/>
  <c r="D68" i="5"/>
  <c r="H220" i="1"/>
  <c r="G220" i="1"/>
  <c r="G46" i="1"/>
  <c r="H46" i="1"/>
  <c r="H587" i="1"/>
  <c r="G587" i="1"/>
  <c r="F311" i="4"/>
  <c r="C306" i="1"/>
  <c r="F89" i="6"/>
  <c r="C1383" i="1"/>
  <c r="F644" i="4"/>
  <c r="C638" i="1"/>
  <c r="I1477" i="1"/>
  <c r="I1451" i="1"/>
  <c r="G297" i="9"/>
  <c r="E297" i="9" s="1"/>
  <c r="H29" i="3"/>
  <c r="C1436" i="1"/>
  <c r="I1468" i="1"/>
  <c r="D350" i="4"/>
  <c r="I1472" i="1"/>
  <c r="F567" i="4"/>
  <c r="D528" i="4"/>
  <c r="C561" i="1"/>
  <c r="I1459" i="1"/>
  <c r="D1214" i="1" l="1"/>
  <c r="H1481" i="1"/>
  <c r="G1481" i="1"/>
  <c r="C1517" i="1"/>
  <c r="G294" i="9"/>
  <c r="E294" i="9" s="1"/>
  <c r="K1432" i="9"/>
  <c r="I34" i="3"/>
  <c r="G295" i="9"/>
  <c r="E295" i="9" s="1"/>
  <c r="B295" i="9" s="1"/>
  <c r="D985" i="1"/>
  <c r="I20" i="3"/>
  <c r="D2" i="1"/>
  <c r="C985" i="1"/>
  <c r="H20" i="3"/>
  <c r="F7" i="5"/>
  <c r="H990" i="1"/>
  <c r="G990" i="1"/>
  <c r="H148" i="1"/>
  <c r="G148" i="1"/>
  <c r="B297" i="9"/>
  <c r="E296" i="9"/>
  <c r="I10" i="3" s="1"/>
  <c r="H1112" i="1"/>
  <c r="G1112" i="1"/>
  <c r="F141" i="6"/>
  <c r="H28" i="3"/>
  <c r="C1435" i="1"/>
  <c r="G1408" i="1"/>
  <c r="H1408" i="1"/>
  <c r="H159" i="1"/>
  <c r="G159" i="1"/>
  <c r="H466" i="1"/>
  <c r="G466" i="1"/>
  <c r="G478" i="1"/>
  <c r="H478" i="1"/>
  <c r="G120" i="1"/>
  <c r="H120" i="1"/>
  <c r="G299" i="9"/>
  <c r="E299" i="9" s="1"/>
  <c r="D289" i="4"/>
  <c r="F151" i="4"/>
  <c r="H17" i="3"/>
  <c r="C147" i="1"/>
  <c r="I28" i="3"/>
  <c r="D1435" i="1"/>
  <c r="H339" i="1"/>
  <c r="G339" i="1"/>
  <c r="H415" i="1"/>
  <c r="G415" i="1"/>
  <c r="H561" i="1"/>
  <c r="G561" i="1"/>
  <c r="D408" i="4"/>
  <c r="F350" i="4"/>
  <c r="C345" i="1"/>
  <c r="G3" i="1"/>
  <c r="H3" i="1"/>
  <c r="H619" i="1"/>
  <c r="G619" i="1"/>
  <c r="H1153" i="1"/>
  <c r="G1153" i="1"/>
  <c r="D636" i="4"/>
  <c r="F528" i="4"/>
  <c r="C522" i="1"/>
  <c r="G1383" i="1"/>
  <c r="H1383" i="1"/>
  <c r="G1299" i="1"/>
  <c r="H9" i="3"/>
  <c r="H1299" i="1"/>
  <c r="H1215" i="1"/>
  <c r="G1215" i="1"/>
  <c r="D412" i="4"/>
  <c r="F6" i="4"/>
  <c r="H16" i="3"/>
  <c r="C2" i="1"/>
  <c r="E639" i="4"/>
  <c r="D407" i="1"/>
  <c r="G1436" i="1"/>
  <c r="H1436" i="1"/>
  <c r="H1167" i="1"/>
  <c r="G1167" i="1"/>
  <c r="I21" i="3"/>
  <c r="D1046" i="1"/>
  <c r="E6" i="5"/>
  <c r="G78" i="1"/>
  <c r="H78" i="1"/>
  <c r="H391" i="1"/>
  <c r="G391" i="1"/>
  <c r="G1329" i="1"/>
  <c r="H1329" i="1"/>
  <c r="G509" i="1"/>
  <c r="H509" i="1"/>
  <c r="H1235" i="1"/>
  <c r="G1235" i="1"/>
  <c r="H637" i="1"/>
  <c r="G637" i="1"/>
  <c r="F237" i="5"/>
  <c r="H23" i="3"/>
  <c r="C1214" i="1"/>
  <c r="H192" i="1"/>
  <c r="G192" i="1"/>
  <c r="G102" i="1"/>
  <c r="H102" i="1"/>
  <c r="D635" i="4"/>
  <c r="F420" i="4"/>
  <c r="C414" i="1"/>
  <c r="H293" i="1"/>
  <c r="G293" i="1"/>
  <c r="D175" i="5"/>
  <c r="G638" i="1"/>
  <c r="H638" i="1"/>
  <c r="H306" i="1"/>
  <c r="G306" i="1"/>
  <c r="F68" i="5"/>
  <c r="H21" i="3"/>
  <c r="C1046" i="1"/>
  <c r="D6" i="5"/>
  <c r="H1065" i="1"/>
  <c r="G1065" i="1"/>
  <c r="E291" i="4"/>
  <c r="D287" i="1" s="1"/>
  <c r="E413" i="4"/>
  <c r="D285" i="1"/>
  <c r="H358" i="1"/>
  <c r="G358" i="1"/>
  <c r="D407" i="4"/>
  <c r="E19" i="9"/>
  <c r="H11" i="3" l="1"/>
  <c r="H1517" i="1"/>
  <c r="G1517" i="1"/>
  <c r="E293" i="9"/>
  <c r="B294" i="9"/>
  <c r="H985" i="1"/>
  <c r="G985" i="1"/>
  <c r="H1046" i="1"/>
  <c r="G1046" i="1"/>
  <c r="F635" i="4"/>
  <c r="C629" i="1"/>
  <c r="H276" i="9"/>
  <c r="D984" i="1"/>
  <c r="E640" i="4"/>
  <c r="E415" i="4"/>
  <c r="D410" i="1" s="1"/>
  <c r="D408" i="1"/>
  <c r="D639" i="4"/>
  <c r="F412" i="4"/>
  <c r="C407" i="1"/>
  <c r="F408" i="4"/>
  <c r="C403" i="1"/>
  <c r="D291" i="4"/>
  <c r="F289" i="4"/>
  <c r="D413" i="4"/>
  <c r="D414" i="4" s="1"/>
  <c r="C285" i="1"/>
  <c r="G1435" i="1"/>
  <c r="H1435" i="1"/>
  <c r="K3" i="9"/>
  <c r="G522" i="1"/>
  <c r="H522" i="1"/>
  <c r="G147" i="1"/>
  <c r="H147" i="1"/>
  <c r="E298" i="9"/>
  <c r="I9" i="3" s="1"/>
  <c r="B299" i="9"/>
  <c r="E641" i="4"/>
  <c r="D633" i="1"/>
  <c r="F636" i="4"/>
  <c r="C630" i="1"/>
  <c r="F407" i="4"/>
  <c r="C402" i="1"/>
  <c r="H1214" i="1"/>
  <c r="G1214" i="1"/>
  <c r="E414" i="4"/>
  <c r="D409" i="1" s="1"/>
  <c r="H414" i="1"/>
  <c r="G414" i="1"/>
  <c r="G2" i="1"/>
  <c r="H2" i="1"/>
  <c r="D290" i="4"/>
  <c r="G276" i="9"/>
  <c r="G282" i="9"/>
  <c r="E282" i="9" s="1"/>
  <c r="B282" i="9" s="1"/>
  <c r="F6" i="5"/>
  <c r="C984" i="1"/>
  <c r="F175" i="5"/>
  <c r="C1152" i="1"/>
  <c r="H345" i="1"/>
  <c r="G345" i="1"/>
  <c r="I11" i="3" l="1"/>
  <c r="N3" i="9"/>
  <c r="E276" i="9"/>
  <c r="E275" i="9" s="1"/>
  <c r="H1152" i="1"/>
  <c r="G1152" i="1"/>
  <c r="H8" i="3"/>
  <c r="H984" i="1"/>
  <c r="G984" i="1"/>
  <c r="F290" i="4"/>
  <c r="C286" i="1"/>
  <c r="F291" i="4"/>
  <c r="C287" i="1"/>
  <c r="H629" i="1"/>
  <c r="G629" i="1"/>
  <c r="H402" i="1"/>
  <c r="G402" i="1"/>
  <c r="H285" i="1"/>
  <c r="G285" i="1"/>
  <c r="H403" i="1"/>
  <c r="G403" i="1"/>
  <c r="F414" i="4"/>
  <c r="C409" i="1"/>
  <c r="E642" i="4"/>
  <c r="D634" i="1"/>
  <c r="E645" i="4"/>
  <c r="D635" i="1"/>
  <c r="D640" i="4"/>
  <c r="D641" i="4" s="1"/>
  <c r="D415" i="4"/>
  <c r="F413" i="4"/>
  <c r="C408" i="1"/>
  <c r="F639" i="4"/>
  <c r="C633" i="1"/>
  <c r="H630" i="1"/>
  <c r="G630" i="1"/>
  <c r="G407" i="1"/>
  <c r="H407" i="1"/>
  <c r="B276" i="9" l="1"/>
  <c r="H409" i="1"/>
  <c r="G409" i="1"/>
  <c r="G633" i="1"/>
  <c r="H633" i="1"/>
  <c r="H286" i="1"/>
  <c r="G286" i="1"/>
  <c r="I18" i="3"/>
  <c r="D639" i="1"/>
  <c r="F415" i="4"/>
  <c r="C410" i="1"/>
  <c r="H287" i="1"/>
  <c r="G287" i="1"/>
  <c r="H408" i="1"/>
  <c r="G408" i="1"/>
  <c r="F641" i="4"/>
  <c r="C635" i="1"/>
  <c r="D642" i="4"/>
  <c r="F640" i="4"/>
  <c r="C634" i="1"/>
  <c r="E646" i="4"/>
  <c r="D636" i="1"/>
  <c r="M3" i="9"/>
  <c r="I8" i="3"/>
  <c r="I19" i="3" l="1"/>
  <c r="D640" i="1"/>
  <c r="H635" i="1"/>
  <c r="G635" i="1"/>
  <c r="F642" i="4"/>
  <c r="D646" i="4"/>
  <c r="C636" i="1"/>
  <c r="H410" i="1"/>
  <c r="G410" i="1"/>
  <c r="H634" i="1"/>
  <c r="G634" i="1"/>
  <c r="D645" i="4"/>
  <c r="G636" i="1" l="1"/>
  <c r="H636" i="1"/>
  <c r="H7" i="3"/>
  <c r="F645" i="4"/>
  <c r="H18" i="3"/>
  <c r="C639" i="1"/>
  <c r="F646" i="4"/>
  <c r="H19" i="3"/>
  <c r="C640" i="1"/>
  <c r="I7" i="3" l="1"/>
  <c r="J3" i="9"/>
  <c r="G639" i="1"/>
  <c r="H639" i="1"/>
  <c r="G640" i="1"/>
  <c r="H640" i="1"/>
  <c r="M272" i="9" l="1"/>
  <c r="L272" i="9"/>
  <c r="H18" i="9"/>
  <c r="G18" i="9"/>
  <c r="K9" i="9"/>
  <c r="J6" i="9"/>
  <c r="L15" i="9"/>
  <c r="K5" i="9"/>
  <c r="H17" i="9"/>
  <c r="I11" i="9"/>
  <c r="M16" i="9"/>
  <c r="K13" i="9"/>
  <c r="J10" i="9"/>
  <c r="I7" i="9"/>
  <c r="K10" i="9"/>
  <c r="G16" i="9"/>
  <c r="I9" i="9"/>
  <c r="H16" i="9"/>
  <c r="J5" i="9"/>
  <c r="L16" i="9"/>
  <c r="J7" i="9"/>
  <c r="K7" i="9"/>
  <c r="J9" i="9"/>
  <c r="H15" i="9"/>
  <c r="G17" i="9"/>
  <c r="K6" i="9"/>
  <c r="J11" i="9"/>
  <c r="I17" i="9"/>
  <c r="I5" i="9"/>
  <c r="K11" i="9"/>
  <c r="J17" i="9"/>
  <c r="I6" i="9"/>
  <c r="K12" i="9"/>
  <c r="I12" i="9"/>
  <c r="K8" i="9"/>
  <c r="J13" i="9"/>
  <c r="I13" i="9"/>
  <c r="J12" i="9"/>
  <c r="M15" i="9"/>
  <c r="J8" i="9"/>
  <c r="I8" i="9"/>
  <c r="G15" i="9"/>
  <c r="E9" i="9" l="1"/>
  <c r="B9" i="9" s="1"/>
  <c r="E10" i="9"/>
  <c r="B10" i="9" s="1"/>
  <c r="E15" i="9"/>
  <c r="E5" i="9"/>
  <c r="B5" i="9" s="1"/>
  <c r="E6" i="9"/>
  <c r="B6" i="9" s="1"/>
  <c r="F16" i="9"/>
  <c r="E16" i="9"/>
  <c r="E18" i="9"/>
  <c r="B18" i="9" s="1"/>
  <c r="F272" i="9"/>
  <c r="B272" i="9" s="1"/>
  <c r="F15" i="9"/>
  <c r="E12" i="9"/>
  <c r="B12" i="9" s="1"/>
  <c r="E7" i="9"/>
  <c r="B7" i="9" s="1"/>
  <c r="E11" i="9"/>
  <c r="B11" i="9" s="1"/>
  <c r="E8" i="9"/>
  <c r="B8" i="9" s="1"/>
  <c r="E13" i="9"/>
  <c r="B13" i="9" s="1"/>
  <c r="E17" i="9"/>
  <c r="B17" i="9" s="1"/>
  <c r="F14" i="9" l="1"/>
  <c r="F19" i="9"/>
  <c r="F3" i="9" s="1"/>
  <c r="B16" i="9"/>
  <c r="E4" i="9"/>
  <c r="E14"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<sst xmlns="http://schemas.openxmlformats.org/spreadsheetml/2006/main" count="4313" uniqueCount="3394">
  <si>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</si>
  <si>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</si>
  <si>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</si>
  <si>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</si>
  <si>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</si>
  <si>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</si>
  <si>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</si>
  <si>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</si>
  <si>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</si>
  <si>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</si>
  <si>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</si>
  <si>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</si>
  <si>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</si>
  <si>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</si>
  <si>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</si>
  <si>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</si>
  <si>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</si>
  <si>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</si>
  <si>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</si>
  <si>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</si>
  <si>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</si>
  <si>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</si>
  <si>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</si>
  <si>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</si>
  <si>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</si>
  <si>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</si>
  <si>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</si>
  <si>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</si>
  <si>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</si>
  <si>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</si>
  <si>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</si>
  <si>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ZA UPRAVLJANJE ZAŠTIĆENIM PRIRODNIM VRIJENOSTIMA NA PODRUČJU BJELOVARSKO-BILOGORSKE ŽUPANIJE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</si>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</sst>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945768</v>
      </c>
      <c r="D2" s="6">
        <f>'PR-RAS'!E6</f>
        <v>1586992.88</v>
      </c>
      <c r="E2" s="6">
        <v>0</v>
      </c>
      <c r="F2" s="6">
        <v>0</v>
      </c>
      <c r="G2" s="7">
        <f t="shared" ref="G2:G264" si="0">(B2/1000)*(C2*1+D2*2)</f>
        <v>4119.7537599999996</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83168</v>
      </c>
      <c r="D46" s="1">
        <f>'PR-RAS'!E50</f>
        <v>761333.82</v>
      </c>
      <c r="E46" s="1">
        <v>0</v>
      </c>
      <c r="F46" s="1">
        <v>0</v>
      </c>
      <c r="G46" s="2">
        <f t="shared" si="0"/>
        <v>72262.603799999997</v>
      </c>
      <c r="H46" s="2">
        <f t="shared" si="1"/>
        <v>0.18000000005122274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44126</v>
      </c>
      <c r="D64" s="1">
        <f>'PR-RAS'!E68</f>
        <v>130516.58</v>
      </c>
      <c r="E64" s="1">
        <v>0</v>
      </c>
      <c r="F64" s="1">
        <v>0</v>
      </c>
      <c r="G64" s="2">
        <f t="shared" si="0"/>
        <v>19225.027080000003</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44126</v>
      </c>
      <c r="D65" s="1">
        <f>'PR-RAS'!E69</f>
        <v>23335.02</v>
      </c>
      <c r="E65" s="1">
        <v>0</v>
      </c>
      <c r="F65" s="1">
        <v>0</v>
      </c>
      <c r="G65" s="2">
        <f t="shared" si="0"/>
        <v>5810.9465600000003</v>
      </c>
      <c r="H65" s="2">
        <f t="shared" si="1"/>
        <v>2.0000000000436557E-2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107181.56</v>
      </c>
      <c r="E66" s="1">
        <v>0</v>
      </c>
      <c r="F66" s="1">
        <v>0</v>
      </c>
      <c r="G66" s="2">
        <f t="shared" si="0"/>
        <v>13933.602800000001</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39042</v>
      </c>
      <c r="D70" s="1">
        <f>'PR-RAS'!E74</f>
        <v>630817.24</v>
      </c>
      <c r="E70" s="1">
        <v>0</v>
      </c>
      <c r="F70" s="1">
        <v>0</v>
      </c>
      <c r="G70" s="2">
        <f t="shared" si="0"/>
        <v>89746.677120000008</v>
      </c>
      <c r="H70" s="2">
        <f t="shared" si="1"/>
        <v>0.23999999999068677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39042</v>
      </c>
      <c r="D71" s="1">
        <f>'PR-RAS'!E75</f>
        <v>23455.05</v>
      </c>
      <c r="E71" s="1">
        <v>0</v>
      </c>
      <c r="F71" s="1">
        <v>0</v>
      </c>
      <c r="G71" s="2">
        <f t="shared" si="0"/>
        <v>6016.6470000000008</v>
      </c>
      <c r="H71" s="2">
        <f t="shared" si="1"/>
        <v>4.9999999999272404E-2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607362.18999999994</v>
      </c>
      <c r="E72" s="1">
        <v>0</v>
      </c>
      <c r="F72" s="1">
        <v>0</v>
      </c>
      <c r="G72" s="2">
        <f t="shared" si="0"/>
        <v>86245.43097999999</v>
      </c>
      <c r="H72" s="2">
        <f t="shared" si="1"/>
        <v>0.18999999994412065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383</v>
      </c>
      <c r="D78" s="1">
        <f>'PR-RAS'!E82</f>
        <v>898.06</v>
      </c>
      <c r="E78" s="1">
        <v>0</v>
      </c>
      <c r="F78" s="1">
        <v>0</v>
      </c>
      <c r="G78" s="2">
        <f t="shared" si="0"/>
        <v>167.79223999999999</v>
      </c>
      <c r="H78" s="2">
        <f t="shared" si="1"/>
        <v>5.999999999994543E-2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383</v>
      </c>
      <c r="D79" s="1">
        <f>'PR-RAS'!E83</f>
        <v>898.06</v>
      </c>
      <c r="E79" s="1">
        <v>0</v>
      </c>
      <c r="F79" s="1">
        <v>0</v>
      </c>
      <c r="G79" s="2">
        <f t="shared" si="0"/>
        <v>169.97136</v>
      </c>
      <c r="H79" s="2">
        <f t="shared" si="1"/>
        <v>5.999999999994543E-2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383</v>
      </c>
      <c r="D81" s="1">
        <f>'PR-RAS'!E85</f>
        <v>898.06</v>
      </c>
      <c r="E81" s="1">
        <v>0</v>
      </c>
      <c r="F81" s="1">
        <v>0</v>
      </c>
      <c r="G81" s="2">
        <f t="shared" si="0"/>
        <v>174.3296</v>
      </c>
      <c r="H81" s="2">
        <f t="shared" si="1"/>
        <v>5.999999999994543E-2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862217</v>
      </c>
      <c r="D129" s="1">
        <f>'PR-RAS'!E133</f>
        <v>824761</v>
      </c>
      <c r="E129" s="1">
        <v>0</v>
      </c>
      <c r="F129" s="1">
        <v>0</v>
      </c>
      <c r="G129" s="2">
        <f t="shared" si="0"/>
        <v>321502.592</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862217</v>
      </c>
      <c r="D130" s="1">
        <f>'PR-RAS'!E134</f>
        <v>824761</v>
      </c>
      <c r="E130" s="1">
        <v>0</v>
      </c>
      <c r="F130" s="1">
        <v>0</v>
      </c>
      <c r="G130" s="2">
        <f t="shared" si="0"/>
        <v>324014.33100000001</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855967</v>
      </c>
      <c r="D131" s="1">
        <f>'PR-RAS'!E135</f>
        <v>821711</v>
      </c>
      <c r="E131" s="1">
        <v>0</v>
      </c>
      <c r="F131" s="1">
        <v>0</v>
      </c>
      <c r="G131" s="2">
        <f t="shared" si="0"/>
        <v>324920.57</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6250</v>
      </c>
      <c r="D132" s="1">
        <f>'PR-RAS'!E136</f>
        <v>3050</v>
      </c>
      <c r="E132" s="1">
        <v>0</v>
      </c>
      <c r="F132" s="1">
        <v>0</v>
      </c>
      <c r="G132" s="2">
        <f t="shared" si="0"/>
        <v>1617.8500000000001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938480</v>
      </c>
      <c r="D147" s="1">
        <f>'PR-RAS'!E151</f>
        <v>881520.04</v>
      </c>
      <c r="E147" s="1">
        <v>0</v>
      </c>
      <c r="F147" s="1">
        <v>0</v>
      </c>
      <c r="G147" s="2">
        <f t="shared" si="0"/>
        <v>394421.93167999998</v>
      </c>
      <c r="H147" s="2">
        <f t="shared" si="1"/>
        <v>4.0000000037252903E-2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582930</v>
      </c>
      <c r="D148" s="1">
        <f>'PR-RAS'!E152</f>
        <v>550537.03</v>
      </c>
      <c r="E148" s="1">
        <v>0</v>
      </c>
      <c r="F148" s="1">
        <v>0</v>
      </c>
      <c r="G148" s="2">
        <f t="shared" si="0"/>
        <v>247548.59682000001</v>
      </c>
      <c r="H148" s="2">
        <f t="shared" si="1"/>
        <v>3.0000000027939677E-2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479908</v>
      </c>
      <c r="D149" s="1">
        <f>'PR-RAS'!E153</f>
        <v>442744.11</v>
      </c>
      <c r="E149" s="1">
        <v>0</v>
      </c>
      <c r="F149" s="1">
        <v>0</v>
      </c>
      <c r="G149" s="2">
        <f t="shared" si="0"/>
        <v>202078.64056</v>
      </c>
      <c r="H149" s="2">
        <f t="shared" si="1"/>
        <v>0.10999999998603016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479908</v>
      </c>
      <c r="D150" s="1">
        <f>'PR-RAS'!E154</f>
        <v>442744.11</v>
      </c>
      <c r="E150" s="1">
        <v>0</v>
      </c>
      <c r="F150" s="1">
        <v>0</v>
      </c>
      <c r="G150" s="2">
        <f t="shared" si="0"/>
        <v>203444.03677999999</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23209</v>
      </c>
      <c r="D154" s="1">
        <f>'PR-RAS'!E158</f>
        <v>34740.21</v>
      </c>
      <c r="E154" s="1">
        <v>0</v>
      </c>
      <c r="F154" s="1">
        <v>0</v>
      </c>
      <c r="G154" s="2">
        <f t="shared" si="0"/>
        <v>14181.481259999999</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79813</v>
      </c>
      <c r="D155" s="1">
        <f>'PR-RAS'!E159</f>
        <v>73052.710000000006</v>
      </c>
      <c r="E155" s="1">
        <v>0</v>
      </c>
      <c r="F155" s="1">
        <v>0</v>
      </c>
      <c r="G155" s="2">
        <f t="shared" si="0"/>
        <v>34791.436679999999</v>
      </c>
      <c r="H155" s="2">
        <f t="shared" si="1"/>
        <v>0.28999999999359716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79813</v>
      </c>
      <c r="D157" s="1">
        <f>'PR-RAS'!E161</f>
        <v>73052.710000000006</v>
      </c>
      <c r="E157" s="1">
        <v>0</v>
      </c>
      <c r="F157" s="1">
        <v>0</v>
      </c>
      <c r="G157" s="2">
        <f t="shared" si="0"/>
        <v>35243.273520000002</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336733</v>
      </c>
      <c r="D159" s="1">
        <f>'PR-RAS'!E163</f>
        <v>313894.12</v>
      </c>
      <c r="E159" s="1">
        <v>0</v>
      </c>
      <c r="F159" s="1">
        <v>0</v>
      </c>
      <c r="G159" s="2">
        <f t="shared" si="0"/>
        <v>152394.35592</v>
      </c>
      <c r="H159" s="2">
        <f t="shared" si="1"/>
        <v>0.11999999999534339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12696</v>
      </c>
      <c r="D160" s="1">
        <f>'PR-RAS'!E164</f>
        <v>17623.11</v>
      </c>
      <c r="E160" s="1">
        <v>0</v>
      </c>
      <c r="F160" s="1">
        <v>0</v>
      </c>
      <c r="G160" s="2">
        <f t="shared" si="0"/>
        <v>7622.8129800000006</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4688</v>
      </c>
      <c r="D161" s="1">
        <f>'PR-RAS'!E165</f>
        <v>9617.74</v>
      </c>
      <c r="E161" s="1">
        <v>0</v>
      </c>
      <c r="F161" s="1">
        <v>0</v>
      </c>
      <c r="G161" s="2">
        <f t="shared" si="0"/>
        <v>3827.7568000000001</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1492</v>
      </c>
      <c r="D162" s="1">
        <f>'PR-RAS'!E166</f>
        <v>0</v>
      </c>
      <c r="E162" s="1">
        <v>0</v>
      </c>
      <c r="F162" s="1">
        <v>0</v>
      </c>
      <c r="G162" s="2">
        <f t="shared" si="0"/>
        <v>240.21200000000002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2662</v>
      </c>
      <c r="D163" s="1">
        <f>'PR-RAS'!E167</f>
        <v>7385.37</v>
      </c>
      <c r="E163" s="1">
        <v>0</v>
      </c>
      <c r="F163" s="1">
        <v>0</v>
      </c>
      <c r="G163" s="2">
        <f t="shared" si="0"/>
        <v>2824.1038799999997</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3854</v>
      </c>
      <c r="D164" s="1">
        <f>'PR-RAS'!E168</f>
        <v>620</v>
      </c>
      <c r="E164" s="1">
        <v>0</v>
      </c>
      <c r="F164" s="1">
        <v>0</v>
      </c>
      <c r="G164" s="2">
        <f t="shared" si="0"/>
        <v>830.322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36134</v>
      </c>
      <c r="D165" s="1">
        <f>'PR-RAS'!E169</f>
        <v>20543.18</v>
      </c>
      <c r="E165" s="1">
        <v>0</v>
      </c>
      <c r="F165" s="1">
        <v>0</v>
      </c>
      <c r="G165" s="2">
        <f t="shared" si="0"/>
        <v>12664.13904</v>
      </c>
      <c r="H165" s="2">
        <f t="shared" si="1"/>
        <v>0.18000000000029104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6188</v>
      </c>
      <c r="D166" s="1">
        <f>'PR-RAS'!E170</f>
        <v>2127.7800000000002</v>
      </c>
      <c r="E166" s="1">
        <v>0</v>
      </c>
      <c r="F166" s="1">
        <v>0</v>
      </c>
      <c r="G166" s="2">
        <f t="shared" si="0"/>
        <v>1723.1874000000003</v>
      </c>
      <c r="H166" s="2">
        <f t="shared" si="1"/>
        <v>0.21999999999979991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7567</v>
      </c>
      <c r="D168" s="1">
        <f>'PR-RAS'!E172</f>
        <v>12627.53</v>
      </c>
      <c r="E168" s="1">
        <v>0</v>
      </c>
      <c r="F168" s="1">
        <v>0</v>
      </c>
      <c r="G168" s="2">
        <f t="shared" si="0"/>
        <v>5481.2840200000001</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2878</v>
      </c>
      <c r="D169" s="1">
        <f>'PR-RAS'!E173</f>
        <v>2687.87</v>
      </c>
      <c r="E169" s="1">
        <v>0</v>
      </c>
      <c r="F169" s="1">
        <v>0</v>
      </c>
      <c r="G169" s="2">
        <f t="shared" si="0"/>
        <v>1386.62832</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562</v>
      </c>
      <c r="D170" s="1">
        <f>'PR-RAS'!E174</f>
        <v>3100</v>
      </c>
      <c r="E170" s="1">
        <v>0</v>
      </c>
      <c r="F170" s="1">
        <v>0</v>
      </c>
      <c r="G170" s="2">
        <f t="shared" si="0"/>
        <v>1142.778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18939</v>
      </c>
      <c r="D172" s="1">
        <f>'PR-RAS'!E176</f>
        <v>0</v>
      </c>
      <c r="E172" s="1">
        <v>0</v>
      </c>
      <c r="F172" s="1">
        <v>0</v>
      </c>
      <c r="G172" s="2">
        <f t="shared" si="0"/>
        <v>3238.5690000000004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234946</v>
      </c>
      <c r="D173" s="1">
        <f>'PR-RAS'!E177</f>
        <v>236244.01</v>
      </c>
      <c r="E173" s="1">
        <v>0</v>
      </c>
      <c r="F173" s="1">
        <v>0</v>
      </c>
      <c r="G173" s="2">
        <f t="shared" si="0"/>
        <v>121678.65143999999</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10918</v>
      </c>
      <c r="D174" s="1">
        <f>'PR-RAS'!E178</f>
        <v>10058.450000000001</v>
      </c>
      <c r="E174" s="1">
        <v>0</v>
      </c>
      <c r="F174" s="1">
        <v>0</v>
      </c>
      <c r="G174" s="2">
        <f t="shared" si="0"/>
        <v>5369.0376999999999</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106497</v>
      </c>
      <c r="D175" s="1">
        <f>'PR-RAS'!E179</f>
        <v>7071.2</v>
      </c>
      <c r="E175" s="1">
        <v>0</v>
      </c>
      <c r="F175" s="1">
        <v>0</v>
      </c>
      <c r="G175" s="2">
        <f t="shared" si="0"/>
        <v>20991.255599999997</v>
      </c>
      <c r="H175" s="2">
        <f t="shared" si="1"/>
        <v>0.1999999999998181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49818</v>
      </c>
      <c r="D176" s="1">
        <f>'PR-RAS'!E180</f>
        <v>110247.5</v>
      </c>
      <c r="E176" s="1">
        <v>0</v>
      </c>
      <c r="F176" s="1">
        <v>0</v>
      </c>
      <c r="G176" s="2">
        <f t="shared" si="0"/>
        <v>47304.774999999994</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4672</v>
      </c>
      <c r="D177" s="1">
        <f>'PR-RAS'!E181</f>
        <v>4089.39</v>
      </c>
      <c r="E177" s="1">
        <v>0</v>
      </c>
      <c r="F177" s="1">
        <v>0</v>
      </c>
      <c r="G177" s="2">
        <f t="shared" si="0"/>
        <v>2261.7372799999998</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20060</v>
      </c>
      <c r="D178" s="1">
        <f>'PR-RAS'!E182</f>
        <v>34612.46</v>
      </c>
      <c r="E178" s="1">
        <v>0</v>
      </c>
      <c r="F178" s="1">
        <v>0</v>
      </c>
      <c r="G178" s="2">
        <f t="shared" si="0"/>
        <v>15803.430839999999</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30889</v>
      </c>
      <c r="D180" s="1">
        <f>'PR-RAS'!E184</f>
        <v>58949.98</v>
      </c>
      <c r="E180" s="1">
        <v>0</v>
      </c>
      <c r="F180" s="1">
        <v>0</v>
      </c>
      <c r="G180" s="2">
        <f t="shared" si="0"/>
        <v>26633.223840000002</v>
      </c>
      <c r="H180" s="2">
        <f t="shared" si="1"/>
        <v>1.9999999996798579E-2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3951.88</v>
      </c>
      <c r="E181" s="1">
        <v>0</v>
      </c>
      <c r="F181" s="1">
        <v>0</v>
      </c>
      <c r="G181" s="2">
        <f t="shared" si="0"/>
        <v>1449.6768</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11942</v>
      </c>
      <c r="D182" s="1">
        <f>'PR-RAS'!E186</f>
        <v>7263.15</v>
      </c>
      <c r="E182" s="1">
        <v>0</v>
      </c>
      <c r="F182" s="1">
        <v>0</v>
      </c>
      <c r="G182" s="2">
        <f t="shared" si="0"/>
        <v>4790.7622999999994</v>
      </c>
      <c r="H182" s="2">
        <f t="shared" si="1"/>
        <v>0.1499999999996362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52957</v>
      </c>
      <c r="D184" s="1">
        <f>'PR-RAS'!E188</f>
        <v>39483.82</v>
      </c>
      <c r="E184" s="1">
        <v>0</v>
      </c>
      <c r="F184" s="1">
        <v>0</v>
      </c>
      <c r="G184" s="2">
        <f t="shared" si="0"/>
        <v>24142.209120000003</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45121</v>
      </c>
      <c r="D185" s="1">
        <f>'PR-RAS'!E189</f>
        <v>28082.35</v>
      </c>
      <c r="E185" s="1">
        <v>0</v>
      </c>
      <c r="F185" s="1">
        <v>0</v>
      </c>
      <c r="G185" s="2">
        <f t="shared" si="0"/>
        <v>18636.568800000001</v>
      </c>
      <c r="H185" s="2">
        <f t="shared" si="1"/>
        <v>0.34999999999854481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7030</v>
      </c>
      <c r="D186" s="1">
        <f>'PR-RAS'!E190</f>
        <v>6689.47</v>
      </c>
      <c r="E186" s="1">
        <v>0</v>
      </c>
      <c r="F186" s="1">
        <v>0</v>
      </c>
      <c r="G186" s="2">
        <f t="shared" si="0"/>
        <v>3775.6539000000002</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379</v>
      </c>
      <c r="D187" s="1">
        <f>'PR-RAS'!E191</f>
        <v>3332</v>
      </c>
      <c r="E187" s="1">
        <v>0</v>
      </c>
      <c r="F187" s="1">
        <v>0</v>
      </c>
      <c r="G187" s="2">
        <f t="shared" si="0"/>
        <v>1309.998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427</v>
      </c>
      <c r="D189" s="1">
        <f>'PR-RAS'!E193</f>
        <v>1380</v>
      </c>
      <c r="E189" s="1">
        <v>0</v>
      </c>
      <c r="F189" s="1">
        <v>0</v>
      </c>
      <c r="G189" s="2">
        <f t="shared" si="0"/>
        <v>599.15599999999995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2664</v>
      </c>
      <c r="D192" s="1">
        <f>'PR-RAS'!E196</f>
        <v>3032.89</v>
      </c>
      <c r="E192" s="1">
        <v>0</v>
      </c>
      <c r="F192" s="1">
        <v>0</v>
      </c>
      <c r="G192" s="2">
        <f t="shared" si="0"/>
        <v>1667.3879799999997</v>
      </c>
      <c r="H192" s="2">
        <f t="shared" si="1"/>
        <v>0.11000000000012733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2664</v>
      </c>
      <c r="D206" s="1">
        <f>'PR-RAS'!E210</f>
        <v>3032.89</v>
      </c>
      <c r="E206" s="1">
        <v>0</v>
      </c>
      <c r="F206" s="1">
        <v>0</v>
      </c>
      <c r="G206" s="2">
        <f t="shared" si="0"/>
        <v>1789.6048999999996</v>
      </c>
      <c r="H206" s="2">
        <f t="shared" si="1"/>
        <v>0.11000000000012733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2662</v>
      </c>
      <c r="D207" s="1">
        <f>'PR-RAS'!E211</f>
        <v>2823.04</v>
      </c>
      <c r="E207" s="1">
        <v>0</v>
      </c>
      <c r="F207" s="1">
        <v>0</v>
      </c>
      <c r="G207" s="2">
        <f t="shared" si="0"/>
        <v>1711.4644799999999</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v>
      </c>
      <c r="D209" s="1">
        <f>'PR-RAS'!E213</f>
        <v>0</v>
      </c>
      <c r="E209" s="1">
        <v>0</v>
      </c>
      <c r="F209" s="1">
        <v>0</v>
      </c>
      <c r="G209" s="2">
        <f t="shared" si="0"/>
        <v>0.41599999999999998</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209.85</v>
      </c>
      <c r="E210" s="1">
        <v>0</v>
      </c>
      <c r="F210" s="1">
        <v>0</v>
      </c>
      <c r="G210" s="2">
        <f t="shared" si="0"/>
        <v>87.717299999999994</v>
      </c>
      <c r="H210" s="2">
        <f t="shared" si="1"/>
        <v>0.15000000000000568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16153</v>
      </c>
      <c r="D248" s="1">
        <f>'PR-RAS'!E252</f>
        <v>14056</v>
      </c>
      <c r="E248" s="1">
        <v>0</v>
      </c>
      <c r="F248" s="1">
        <v>0</v>
      </c>
      <c r="G248" s="2">
        <f t="shared" si="0"/>
        <v>10933.455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16153</v>
      </c>
      <c r="D255" s="1">
        <f>'PR-RAS'!E259</f>
        <v>14056</v>
      </c>
      <c r="E255" s="1">
        <v>0</v>
      </c>
      <c r="F255" s="1">
        <v>0</v>
      </c>
      <c r="G255" s="2">
        <f t="shared" si="0"/>
        <v>11243.31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16153</v>
      </c>
      <c r="D256" s="1">
        <f>'PR-RAS'!E260</f>
        <v>14056</v>
      </c>
      <c r="E256" s="1">
        <v>0</v>
      </c>
      <c r="F256" s="1">
        <v>0</v>
      </c>
      <c r="G256" s="2">
        <f t="shared" si="0"/>
        <v>11287.575000000001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938480</v>
      </c>
      <c r="D285" s="1">
        <f>'PR-RAS'!E289</f>
        <v>881520.04</v>
      </c>
      <c r="E285" s="1">
        <v>0</v>
      </c>
      <c r="F285" s="1">
        <v>0</v>
      </c>
      <c r="G285" s="2">
        <f t="shared" si="8"/>
        <v>767231.70271999994</v>
      </c>
      <c r="H285" s="2">
        <f t="shared" si="9"/>
        <v>4.0000000037252903E-2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7288</v>
      </c>
      <c r="D286" s="1">
        <f>'PR-RAS'!E290</f>
        <v>705472.83999999985</v>
      </c>
      <c r="E286" s="1">
        <v>0</v>
      </c>
      <c r="F286" s="1">
        <v>0</v>
      </c>
      <c r="G286" s="2">
        <f t="shared" si="8"/>
        <v>404196.59879999986</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1037.96</v>
      </c>
      <c r="E288" s="1">
        <v>0</v>
      </c>
      <c r="F288" s="1">
        <v>0</v>
      </c>
      <c r="G288" s="2">
        <f t="shared" si="8"/>
        <v>595.78904</v>
      </c>
      <c r="H288" s="2">
        <f t="shared" si="9"/>
        <v>3.999999999996362E-2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9377.8700000000008</v>
      </c>
      <c r="E293" s="1">
        <v>0</v>
      </c>
      <c r="F293" s="1">
        <v>0</v>
      </c>
      <c r="G293" s="2">
        <f t="shared" si="8"/>
        <v>5476.6760800000002</v>
      </c>
      <c r="H293" s="2">
        <f t="shared" si="9"/>
        <v>0.12999999999919964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9377.8700000000008</v>
      </c>
      <c r="E306" s="1">
        <v>0</v>
      </c>
      <c r="F306" s="1">
        <v>0</v>
      </c>
      <c r="G306" s="2">
        <f t="shared" si="8"/>
        <v>5720.5007000000005</v>
      </c>
      <c r="H306" s="2">
        <f t="shared" si="9"/>
        <v>0.12999999999919964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9377.8700000000008</v>
      </c>
      <c r="E312" s="1">
        <v>0</v>
      </c>
      <c r="F312" s="1">
        <v>0</v>
      </c>
      <c r="G312" s="2">
        <f t="shared" si="8"/>
        <v>5833.0351400000009</v>
      </c>
      <c r="H312" s="2">
        <f t="shared" si="9"/>
        <v>0.12999999999919964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9377.8700000000008</v>
      </c>
      <c r="E319" s="1">
        <v>0</v>
      </c>
      <c r="F319" s="1">
        <v>0</v>
      </c>
      <c r="G319" s="2">
        <f t="shared" si="8"/>
        <v>5964.3253200000008</v>
      </c>
      <c r="H319" s="2">
        <f t="shared" si="9"/>
        <v>0.12999999999919964</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6250</v>
      </c>
      <c r="D345" s="1">
        <f>'PR-RAS'!E350</f>
        <v>779734.5</v>
      </c>
      <c r="E345" s="1">
        <v>0</v>
      </c>
      <c r="F345" s="1">
        <v>0</v>
      </c>
      <c r="G345" s="2">
        <f t="shared" si="8"/>
        <v>538607.33600000001</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771008.25</v>
      </c>
      <c r="E346" s="1">
        <v>0</v>
      </c>
      <c r="F346" s="1">
        <v>0</v>
      </c>
      <c r="G346" s="2">
        <f t="shared" si="8"/>
        <v>531995.6925</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771008.25</v>
      </c>
      <c r="E351" s="1">
        <v>0</v>
      </c>
      <c r="F351" s="1">
        <v>0</v>
      </c>
      <c r="G351" s="2">
        <f t="shared" si="8"/>
        <v>539705.77500000002</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771008.25</v>
      </c>
      <c r="E355" s="1">
        <v>0</v>
      </c>
      <c r="F355" s="1">
        <v>0</v>
      </c>
      <c r="G355" s="2">
        <f t="shared" si="8"/>
        <v>545873.84100000001</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6250</v>
      </c>
      <c r="D358" s="1">
        <f>'PR-RAS'!E363</f>
        <v>8726.25</v>
      </c>
      <c r="E358" s="1">
        <v>0</v>
      </c>
      <c r="F358" s="1">
        <v>0</v>
      </c>
      <c r="G358" s="2">
        <f t="shared" si="8"/>
        <v>8461.7924999999996</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6250</v>
      </c>
      <c r="D364" s="1">
        <f>'PR-RAS'!E369</f>
        <v>8726.25</v>
      </c>
      <c r="E364" s="1">
        <v>0</v>
      </c>
      <c r="F364" s="1">
        <v>0</v>
      </c>
      <c r="G364" s="2">
        <f t="shared" si="8"/>
        <v>8604.0074999999997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3050</v>
      </c>
      <c r="E365" s="1">
        <v>0</v>
      </c>
      <c r="F365" s="1">
        <v>0</v>
      </c>
      <c r="G365" s="2">
        <f t="shared" si="8"/>
        <v>2220.4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6250</v>
      </c>
      <c r="D367" s="1">
        <f>'PR-RAS'!E372</f>
        <v>5676.25</v>
      </c>
      <c r="E367" s="1">
        <v>0</v>
      </c>
      <c r="F367" s="1">
        <v>0</v>
      </c>
      <c r="G367" s="2">
        <f t="shared" si="8"/>
        <v>6442.5149999999994</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6250</v>
      </c>
      <c r="D403" s="1">
        <f>'PR-RAS'!E408</f>
        <v>770356.63</v>
      </c>
      <c r="E403" s="1">
        <v>0</v>
      </c>
      <c r="F403" s="1">
        <v>0</v>
      </c>
      <c r="G403" s="2">
        <f t="shared" si="8"/>
        <v>621879.23051999998</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945768</v>
      </c>
      <c r="D407" s="1">
        <f>'PR-RAS'!E412</f>
        <v>1596370.75</v>
      </c>
      <c r="E407" s="1">
        <v>0</v>
      </c>
      <c r="F407" s="1">
        <v>0</v>
      </c>
      <c r="G407" s="2">
        <f t="shared" si="8"/>
        <v>1680234.8570000001</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944730</v>
      </c>
      <c r="D408" s="1">
        <f>'PR-RAS'!E413</f>
        <v>1661254.54</v>
      </c>
      <c r="E408" s="1">
        <v>0</v>
      </c>
      <c r="F408" s="1">
        <v>0</v>
      </c>
      <c r="G408" s="2">
        <f t="shared" si="8"/>
        <v>1736766.30556</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1038</v>
      </c>
      <c r="D409" s="1">
        <f>'PR-RAS'!E414</f>
        <v>0</v>
      </c>
      <c r="E409" s="1">
        <v>0</v>
      </c>
      <c r="F409" s="1">
        <v>0</v>
      </c>
      <c r="G409" s="2">
        <f t="shared" si="8"/>
        <v>423.50399999999996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64883.790000000037</v>
      </c>
      <c r="E410" s="1">
        <v>0</v>
      </c>
      <c r="F410" s="1">
        <v>0</v>
      </c>
      <c r="G410" s="2">
        <f t="shared" si="8"/>
        <v>53074.940220000026</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1037.96</v>
      </c>
      <c r="E411" s="1">
        <v>0</v>
      </c>
      <c r="F411" s="1">
        <v>0</v>
      </c>
      <c r="G411" s="2">
        <f t="shared" si="8"/>
        <v>851.12720000000002</v>
      </c>
      <c r="H411" s="2">
        <f t="shared" si="9"/>
        <v>3.999999999996362E-2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945768</v>
      </c>
      <c r="D633" s="1">
        <f>'PR-RAS'!E639</f>
        <v>1596370.75</v>
      </c>
      <c r="E633" s="1">
        <v>0</v>
      </c>
      <c r="F633" s="1">
        <v>0</v>
      </c>
      <c r="G633" s="2">
        <f t="shared" si="10"/>
        <v>2615538.0040000002</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944730</v>
      </c>
      <c r="D634" s="1">
        <f>'PR-RAS'!E640</f>
        <v>1661254.54</v>
      </c>
      <c r="E634" s="1">
        <v>0</v>
      </c>
      <c r="F634" s="1">
        <v>0</v>
      </c>
      <c r="G634" s="2">
        <f t="shared" si="10"/>
        <v>2701162.33764</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1038</v>
      </c>
      <c r="D635" s="1">
        <f>'PR-RAS'!E641</f>
        <v>0</v>
      </c>
      <c r="E635" s="1">
        <v>0</v>
      </c>
      <c r="F635" s="1">
        <v>0</v>
      </c>
      <c r="G635" s="2">
        <f t="shared" si="10"/>
        <v>658.09199999999998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64883.790000000037</v>
      </c>
      <c r="E636" s="1">
        <v>0</v>
      </c>
      <c r="F636" s="1">
        <v>0</v>
      </c>
      <c r="G636" s="2">
        <f t="shared" si="10"/>
        <v>82402.413300000044</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1037.96</v>
      </c>
      <c r="E637" s="1">
        <v>0</v>
      </c>
      <c r="F637" s="1">
        <v>0</v>
      </c>
      <c r="G637" s="2">
        <f t="shared" si="10"/>
        <v>1320.28512</v>
      </c>
      <c r="H637" s="2">
        <f t="shared" si="11"/>
        <v>3.999999999996362E-2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1038</v>
      </c>
      <c r="D639" s="1">
        <f>'PR-RAS'!E645</f>
        <v>0</v>
      </c>
      <c r="E639" s="1">
        <v>0</v>
      </c>
      <c r="F639" s="1">
        <v>0</v>
      </c>
      <c r="G639" s="2">
        <f t="shared" si="10"/>
        <v>662.24400000000003</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63845.830000000038</v>
      </c>
      <c r="E640" s="1">
        <v>0</v>
      </c>
      <c r="F640" s="1">
        <v>0</v>
      </c>
      <c r="G640" s="2">
        <f t="shared" si="10"/>
        <v>81594.970740000048</v>
      </c>
      <c r="H640" s="2">
        <f t="shared" si="11"/>
        <v>0.16999999996187398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81615</v>
      </c>
      <c r="D642" s="1">
        <f>'PR-RAS'!E649</f>
        <v>55386.6</v>
      </c>
      <c r="E642" s="1">
        <v>0</v>
      </c>
      <c r="F642" s="1">
        <v>0</v>
      </c>
      <c r="G642" s="2">
        <f t="shared" si="10"/>
        <v>123320.83620000001</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946688</v>
      </c>
      <c r="D643" s="1">
        <f>'PR-RAS'!E650</f>
        <v>2812569.68</v>
      </c>
      <c r="E643" s="1">
        <v>0</v>
      </c>
      <c r="F643" s="1">
        <v>0</v>
      </c>
      <c r="G643" s="2">
        <f t="shared" si="10"/>
        <v>4219113.16512</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972916</v>
      </c>
      <c r="D644" s="1">
        <f>'PR-RAS'!E651</f>
        <v>2793197.2</v>
      </c>
      <c r="E644" s="1">
        <v>0</v>
      </c>
      <c r="F644" s="1">
        <v>0</v>
      </c>
      <c r="G644" s="2">
        <f t="shared" si="10"/>
        <v>4217636.5872</v>
      </c>
      <c r="H644" s="2">
        <f t="shared" si="11"/>
        <v>0.20000000018626451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55387</v>
      </c>
      <c r="D645" s="1">
        <f>'PR-RAS'!E652</f>
        <v>74759.080000000075</v>
      </c>
      <c r="E645" s="1">
        <v>0</v>
      </c>
      <c r="F645" s="1">
        <v>0</v>
      </c>
      <c r="G645" s="2">
        <f t="shared" si="10"/>
        <v>131958.92304000011</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3</v>
      </c>
      <c r="E647" s="1">
        <v>0</v>
      </c>
      <c r="F647" s="1">
        <v>0</v>
      </c>
      <c r="G647" s="2">
        <f t="shared" si="10"/>
        <v>6.46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3</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44126</v>
      </c>
      <c r="D668" s="1">
        <f>'PR-RAS'!E675</f>
        <v>23335.02</v>
      </c>
      <c r="E668" s="1">
        <v>0</v>
      </c>
      <c r="F668" s="1">
        <v>0</v>
      </c>
      <c r="G668" s="2">
        <f t="shared" si="10"/>
        <v>60560.958680000011</v>
      </c>
      <c r="H668" s="2">
        <f t="shared" si="11"/>
        <v>2.0000000000436557E-2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107181.56</v>
      </c>
      <c r="E670" s="1">
        <v>0</v>
      </c>
      <c r="F670" s="1">
        <v>0</v>
      </c>
      <c r="G670" s="2">
        <f t="shared" si="10"/>
        <v>143408.92728</v>
      </c>
      <c r="H670" s="2">
        <f t="shared" si="11"/>
        <v>0.44000000000232831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23455.05</v>
      </c>
      <c r="E687" s="1">
        <v>0</v>
      </c>
      <c r="F687" s="1">
        <v>0</v>
      </c>
      <c r="G687" s="2">
        <f t="shared" si="10"/>
        <v>32180.328600000001</v>
      </c>
      <c r="H687" s="2">
        <f t="shared" si="11"/>
        <v>4.9999999999272404E-2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39042</v>
      </c>
      <c r="D688" s="1">
        <f>'PR-RAS'!E695</f>
        <v>0</v>
      </c>
      <c r="E688" s="1">
        <v>0</v>
      </c>
      <c r="F688" s="1">
        <v>0</v>
      </c>
      <c r="G688" s="2">
        <f t="shared" si="10"/>
        <v>26821.854000000003</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607362.18999999994</v>
      </c>
      <c r="E691" s="1">
        <v>0</v>
      </c>
      <c r="F691" s="1">
        <v>0</v>
      </c>
      <c r="G691" s="2">
        <f t="shared" si="10"/>
        <v>838159.82219999982</v>
      </c>
      <c r="H691" s="2">
        <f t="shared" si="11"/>
        <v>0.18999999994412065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1492</v>
      </c>
      <c r="D711" s="1">
        <f>'PR-RAS'!E718</f>
        <v>0</v>
      </c>
      <c r="E711" s="1">
        <v>0</v>
      </c>
      <c r="F711" s="1">
        <v>0</v>
      </c>
      <c r="G711" s="2">
        <f t="shared" si="10"/>
        <v>1059.32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2639</v>
      </c>
      <c r="D714" s="1">
        <f>'PR-RAS'!E721</f>
        <v>0</v>
      </c>
      <c r="E714" s="1">
        <v>0</v>
      </c>
      <c r="F714" s="1">
        <v>0</v>
      </c>
      <c r="G714" s="2">
        <f t="shared" si="10"/>
        <v>1881.607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45121</v>
      </c>
      <c r="D718" s="1">
        <f>'PR-RAS'!E725</f>
        <v>28082.35</v>
      </c>
      <c r="E718" s="1">
        <v>0</v>
      </c>
      <c r="F718" s="1">
        <v>0</v>
      </c>
      <c r="G718" s="2">
        <f t="shared" si="10"/>
        <v>72621.84689999999</v>
      </c>
      <c r="H718" s="2">
        <f t="shared" si="11"/>
        <v>0.34999999999854481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16153</v>
      </c>
      <c r="D816" s="1">
        <f>'PR-RAS'!E823</f>
        <v>14056</v>
      </c>
      <c r="E816" s="1">
        <v>0</v>
      </c>
      <c r="F816" s="1">
        <v>0</v>
      </c>
      <c r="G816" s="2">
        <f t="shared" si="18"/>
        <v>36075.974999999999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398181</v>
      </c>
      <c r="D984" s="6">
        <f>BILANCA!E6</f>
        <v>1257672.77</v>
      </c>
      <c r="E984" s="6">
        <v>0</v>
      </c>
      <c r="F984" s="6">
        <v>0</v>
      </c>
      <c r="G984" s="7">
        <f t="shared" ref="G984:G1241" si="22">B984/1000*C984+B984/500*D984</f>
        <v>2913.5265400000003</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342794</v>
      </c>
      <c r="D985" s="1">
        <f>BILANCA!E7</f>
        <v>1181283.93</v>
      </c>
      <c r="E985" s="1">
        <v>0</v>
      </c>
      <c r="F985" s="1">
        <v>0</v>
      </c>
      <c r="G985" s="2">
        <f t="shared" si="22"/>
        <v>5410.72372</v>
      </c>
      <c r="H985" s="2">
        <f t="shared" si="19"/>
        <v>7.000000006519258E-2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4240</v>
      </c>
      <c r="D986" s="1">
        <f>BILANCA!E8</f>
        <v>928654.75</v>
      </c>
      <c r="E986" s="1">
        <v>0</v>
      </c>
      <c r="F986" s="1">
        <v>0</v>
      </c>
      <c r="G986" s="2">
        <f t="shared" si="22"/>
        <v>5584.6485000000002</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4240</v>
      </c>
      <c r="D987" s="1">
        <f>BILANCA!E9</f>
        <v>4240</v>
      </c>
      <c r="E987" s="1">
        <v>0</v>
      </c>
      <c r="F987" s="1">
        <v>0</v>
      </c>
      <c r="G987" s="2">
        <f t="shared" si="22"/>
        <v>50.88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3096</v>
      </c>
      <c r="D988" s="1">
        <f>BILANCA!E10</f>
        <v>927510.73</v>
      </c>
      <c r="E988" s="1">
        <v>0</v>
      </c>
      <c r="F988" s="1">
        <v>0</v>
      </c>
      <c r="G988" s="2">
        <f t="shared" si="22"/>
        <v>9290.5872999999992</v>
      </c>
      <c r="H988" s="2">
        <f t="shared" si="19"/>
        <v>0.27000000001862645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3096</v>
      </c>
      <c r="D989" s="1">
        <f>BILANCA!E11</f>
        <v>3095.98</v>
      </c>
      <c r="E989" s="1">
        <v>0</v>
      </c>
      <c r="F989" s="1">
        <v>0</v>
      </c>
      <c r="G989" s="2">
        <f t="shared" si="22"/>
        <v>55.727760000000004</v>
      </c>
      <c r="H989" s="2">
        <f t="shared" si="19"/>
        <v>1.999999999998181E-2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328554</v>
      </c>
      <c r="D990" s="1">
        <f>BILANCA!E12</f>
        <v>252629.18</v>
      </c>
      <c r="E990" s="1">
        <v>0</v>
      </c>
      <c r="F990" s="1">
        <v>0</v>
      </c>
      <c r="G990" s="2">
        <f t="shared" si="22"/>
        <v>5836.6865200000002</v>
      </c>
      <c r="H990" s="2">
        <f t="shared" si="19"/>
        <v>0.17999999999301508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46405</v>
      </c>
      <c r="D991" s="1">
        <f>BILANCA!E13</f>
        <v>30479.17</v>
      </c>
      <c r="E991" s="1">
        <v>0</v>
      </c>
      <c r="F991" s="1">
        <v>0</v>
      </c>
      <c r="G991" s="2">
        <f t="shared" si="22"/>
        <v>858.90671999999995</v>
      </c>
      <c r="H991" s="2">
        <f t="shared" si="19"/>
        <v>0.16999999999825377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54025</v>
      </c>
      <c r="D995" s="1">
        <f>BILANCA!E17</f>
        <v>54025.75</v>
      </c>
      <c r="E995" s="1">
        <v>0</v>
      </c>
      <c r="F995" s="1">
        <v>0</v>
      </c>
      <c r="G995" s="2">
        <f t="shared" si="22"/>
        <v>1944.9180000000001</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7620</v>
      </c>
      <c r="D996" s="1">
        <f>BILANCA!E18</f>
        <v>23546.58</v>
      </c>
      <c r="E996" s="1">
        <v>0</v>
      </c>
      <c r="F996" s="1">
        <v>0</v>
      </c>
      <c r="G996" s="2">
        <f t="shared" si="22"/>
        <v>711.27107999999998</v>
      </c>
      <c r="H996" s="2">
        <f t="shared" si="19"/>
        <v>0.41999999999825377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103561</v>
      </c>
      <c r="D997" s="1">
        <f>BILANCA!E19</f>
        <v>71036.899999999994</v>
      </c>
      <c r="E997" s="1">
        <v>0</v>
      </c>
      <c r="F997" s="1">
        <v>0</v>
      </c>
      <c r="G997" s="2">
        <f t="shared" si="22"/>
        <v>3438.8872000000001</v>
      </c>
      <c r="H997" s="2">
        <f t="shared" si="19"/>
        <v>0.10000000000582077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101443</v>
      </c>
      <c r="D998" s="1">
        <f>BILANCA!E20</f>
        <v>83379.55</v>
      </c>
      <c r="E998" s="1">
        <v>0</v>
      </c>
      <c r="F998" s="1">
        <v>0</v>
      </c>
      <c r="G998" s="2">
        <f t="shared" si="22"/>
        <v>4023.0315000000001</v>
      </c>
      <c r="H998" s="2">
        <f t="shared" si="19"/>
        <v>0.44999999999708962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9433</v>
      </c>
      <c r="D1000" s="1">
        <f>BILANCA!E22</f>
        <v>8858.51</v>
      </c>
      <c r="E1000" s="1">
        <v>0</v>
      </c>
      <c r="F1000" s="1">
        <v>0</v>
      </c>
      <c r="G1000" s="2">
        <f t="shared" si="22"/>
        <v>461.55034000000001</v>
      </c>
      <c r="H1000" s="2">
        <f t="shared" si="19"/>
        <v>0.48999999999978172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119443</v>
      </c>
      <c r="D1002" s="1">
        <f>BILANCA!E24</f>
        <v>119443.2</v>
      </c>
      <c r="E1002" s="1">
        <v>0</v>
      </c>
      <c r="F1002" s="1">
        <v>0</v>
      </c>
      <c r="G1002" s="2">
        <f t="shared" si="22"/>
        <v>6808.2585999999992</v>
      </c>
      <c r="H1002" s="2">
        <f t="shared" si="19"/>
        <v>0.19999999999708962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46734</v>
      </c>
      <c r="D1004" s="1">
        <f>BILANCA!E26</f>
        <v>46733.81</v>
      </c>
      <c r="E1004" s="1">
        <v>0</v>
      </c>
      <c r="F1004" s="1">
        <v>0</v>
      </c>
      <c r="G1004" s="2">
        <f t="shared" si="22"/>
        <v>2944.2340200000003</v>
      </c>
      <c r="H1004" s="2">
        <f t="shared" si="19"/>
        <v>0.19000000000232831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173492</v>
      </c>
      <c r="D1006" s="1">
        <f>BILANCA!E28</f>
        <v>187378.17</v>
      </c>
      <c r="E1006" s="1">
        <v>0</v>
      </c>
      <c r="F1006" s="1">
        <v>0</v>
      </c>
      <c r="G1006" s="2">
        <f t="shared" si="22"/>
        <v>12609.71182</v>
      </c>
      <c r="H1006" s="2">
        <f t="shared" si="19"/>
        <v>0.17000000001280569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178588</v>
      </c>
      <c r="D1007" s="1">
        <f>BILANCA!E29</f>
        <v>151113.11000000002</v>
      </c>
      <c r="E1007" s="1">
        <v>0</v>
      </c>
      <c r="F1007" s="1">
        <v>0</v>
      </c>
      <c r="G1007" s="2">
        <f t="shared" si="22"/>
        <v>11539.541280000001</v>
      </c>
      <c r="H1007" s="2">
        <f t="shared" si="19"/>
        <v>0.11000000001513399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219801</v>
      </c>
      <c r="D1008" s="1">
        <f>BILANCA!E30</f>
        <v>219800.89</v>
      </c>
      <c r="E1008" s="1">
        <v>0</v>
      </c>
      <c r="F1008" s="1">
        <v>0</v>
      </c>
      <c r="G1008" s="2">
        <f t="shared" si="22"/>
        <v>16485.069500000001</v>
      </c>
      <c r="H1008" s="2">
        <f t="shared" si="19"/>
        <v>0.10999999998603016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41213</v>
      </c>
      <c r="D1012" s="1">
        <f>BILANCA!E34</f>
        <v>68687.78</v>
      </c>
      <c r="E1012" s="1">
        <v>0</v>
      </c>
      <c r="F1012" s="1">
        <v>0</v>
      </c>
      <c r="G1012" s="2">
        <f t="shared" si="22"/>
        <v>5179.0682400000005</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10000</v>
      </c>
      <c r="D1034" s="1">
        <f>BILANCA!E56</f>
        <v>0</v>
      </c>
      <c r="E1034" s="1">
        <v>0</v>
      </c>
      <c r="F1034" s="1">
        <v>0</v>
      </c>
      <c r="G1034" s="2">
        <f t="shared" si="22"/>
        <v>509.99999999999994</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10000</v>
      </c>
      <c r="D1035" s="1">
        <f>BILANCA!E57</f>
        <v>0</v>
      </c>
      <c r="E1035" s="1">
        <v>0</v>
      </c>
      <c r="F1035" s="1">
        <v>0</v>
      </c>
      <c r="G1035" s="2">
        <f t="shared" si="22"/>
        <v>520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55387</v>
      </c>
      <c r="D1046" s="1">
        <f>BILANCA!E68</f>
        <v>76388.84</v>
      </c>
      <c r="E1046" s="1">
        <v>0</v>
      </c>
      <c r="F1046" s="1">
        <v>0</v>
      </c>
      <c r="G1046" s="2">
        <f t="shared" si="22"/>
        <v>13114.374839999999</v>
      </c>
      <c r="H1046" s="2">
        <f t="shared" si="19"/>
        <v>0.16000000000349246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55387</v>
      </c>
      <c r="D1047" s="1">
        <f>BILANCA!E69</f>
        <v>74759.08</v>
      </c>
      <c r="E1047" s="1">
        <v>0</v>
      </c>
      <c r="F1047" s="1">
        <v>0</v>
      </c>
      <c r="G1047" s="2">
        <f t="shared" si="22"/>
        <v>13113.93024</v>
      </c>
      <c r="H1047" s="2">
        <f t="shared" si="19"/>
        <v>8.000000000174623E-2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55387</v>
      </c>
      <c r="D1048" s="1">
        <f>BILANCA!E70</f>
        <v>74759.08</v>
      </c>
      <c r="E1048" s="1">
        <v>0</v>
      </c>
      <c r="F1048" s="1">
        <v>0</v>
      </c>
      <c r="G1048" s="2">
        <f t="shared" si="22"/>
        <v>13318.835400000002</v>
      </c>
      <c r="H1048" s="2">
        <f t="shared" si="19"/>
        <v>8.000000000174623E-2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55387</v>
      </c>
      <c r="D1050" s="1">
        <f>BILANCA!E72</f>
        <v>74759.08</v>
      </c>
      <c r="E1050" s="1">
        <v>0</v>
      </c>
      <c r="F1050" s="1">
        <v>0</v>
      </c>
      <c r="G1050" s="2">
        <f t="shared" si="22"/>
        <v>13728.64572</v>
      </c>
      <c r="H1050" s="2">
        <f t="shared" si="19"/>
        <v>8.000000000174623E-2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1629.76</v>
      </c>
      <c r="E1056" s="1">
        <v>0</v>
      </c>
      <c r="F1056" s="1">
        <v>0</v>
      </c>
      <c r="G1056" s="2">
        <f t="shared" si="22"/>
        <v>237.94495999999998</v>
      </c>
      <c r="H1056" s="2">
        <f t="shared" si="19"/>
        <v>0.24000000000000909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1021.58</v>
      </c>
      <c r="E1062" s="1">
        <v>0</v>
      </c>
      <c r="F1062" s="1">
        <v>0</v>
      </c>
      <c r="G1062" s="2">
        <f t="shared" si="22"/>
        <v>161.40964</v>
      </c>
      <c r="H1062" s="2">
        <f t="shared" si="19"/>
        <v>0.41999999999995907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608.17999999999995</v>
      </c>
      <c r="E1064" s="1">
        <v>0</v>
      </c>
      <c r="F1064" s="1">
        <v>0</v>
      </c>
      <c r="G1064" s="2">
        <f t="shared" si="22"/>
        <v>98.52516</v>
      </c>
      <c r="H1064" s="2">
        <f t="shared" si="19"/>
        <v>0.17999999999994998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398181</v>
      </c>
      <c r="D1152" s="1">
        <f>BILANCA!E175</f>
        <v>1257672.7699999998</v>
      </c>
      <c r="E1152" s="1">
        <v>0</v>
      </c>
      <c r="F1152" s="1">
        <v>0</v>
      </c>
      <c r="G1152" s="2">
        <f t="shared" si="22"/>
        <v>492385.98525999999</v>
      </c>
      <c r="H1152" s="2">
        <f t="shared" si="23"/>
        <v>0.23000000021420419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54348</v>
      </c>
      <c r="D1153" s="1">
        <f>BILANCA!E176</f>
        <v>140234.67000000001</v>
      </c>
      <c r="E1153" s="1">
        <v>0</v>
      </c>
      <c r="F1153" s="1">
        <v>0</v>
      </c>
      <c r="G1153" s="2">
        <f t="shared" si="22"/>
        <v>56918.947800000009</v>
      </c>
      <c r="H1153" s="2">
        <f t="shared" si="23"/>
        <v>0.32999999998719431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54348</v>
      </c>
      <c r="D1154" s="1">
        <f>BILANCA!E177</f>
        <v>140234.67000000001</v>
      </c>
      <c r="E1154" s="1">
        <v>0</v>
      </c>
      <c r="F1154" s="1">
        <v>0</v>
      </c>
      <c r="G1154" s="2">
        <f t="shared" si="22"/>
        <v>57253.76514000001</v>
      </c>
      <c r="H1154" s="2">
        <f t="shared" si="23"/>
        <v>0.32999999998719431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44514</v>
      </c>
      <c r="D1155" s="1">
        <f>BILANCA!E178</f>
        <v>43486.879999999997</v>
      </c>
      <c r="E1155" s="1">
        <v>0</v>
      </c>
      <c r="F1155" s="1">
        <v>0</v>
      </c>
      <c r="G1155" s="2">
        <f t="shared" si="22"/>
        <v>22615.894719999997</v>
      </c>
      <c r="H1155" s="2">
        <f t="shared" si="23"/>
        <v>0.12000000000261934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9638</v>
      </c>
      <c r="D1156" s="1">
        <f>BILANCA!E179</f>
        <v>96558.07</v>
      </c>
      <c r="E1156" s="1">
        <v>0</v>
      </c>
      <c r="F1156" s="1">
        <v>0</v>
      </c>
      <c r="G1156" s="2">
        <f t="shared" si="22"/>
        <v>35076.466220000002</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196</v>
      </c>
      <c r="D1157" s="1">
        <f>BILANCA!E180</f>
        <v>189.72</v>
      </c>
      <c r="E1157" s="1">
        <v>0</v>
      </c>
      <c r="F1157" s="1">
        <v>0</v>
      </c>
      <c r="G1157" s="2">
        <f t="shared" si="22"/>
        <v>100.12656</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196</v>
      </c>
      <c r="D1159" s="1">
        <f>BILANCA!E182</f>
        <v>189.72</v>
      </c>
      <c r="E1159" s="1">
        <v>0</v>
      </c>
      <c r="F1159" s="1">
        <v>0</v>
      </c>
      <c r="G1159" s="2">
        <f t="shared" si="22"/>
        <v>101.27743999999998</v>
      </c>
      <c r="H1159" s="2">
        <f t="shared" si="23"/>
        <v>0.28000000000000114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343833</v>
      </c>
      <c r="D1214" s="1">
        <f>BILANCA!E237</f>
        <v>1117438.0999999999</v>
      </c>
      <c r="E1214" s="1">
        <v>0</v>
      </c>
      <c r="F1214" s="1">
        <v>0</v>
      </c>
      <c r="G1214" s="2">
        <f t="shared" si="22"/>
        <v>595681.82519999996</v>
      </c>
      <c r="H1214" s="2">
        <f t="shared" si="23"/>
        <v>9.9999999860301614E-2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342795</v>
      </c>
      <c r="D1215" s="1">
        <f>BILANCA!E238</f>
        <v>1181283.93</v>
      </c>
      <c r="E1215" s="1">
        <v>0</v>
      </c>
      <c r="F1215" s="1">
        <v>0</v>
      </c>
      <c r="G1215" s="2">
        <f t="shared" si="22"/>
        <v>627644.18351999996</v>
      </c>
      <c r="H1215" s="2">
        <f t="shared" si="23"/>
        <v>7.000000006519258E-2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342795</v>
      </c>
      <c r="D1216" s="1">
        <f>BILANCA!E239</f>
        <v>1181283.93</v>
      </c>
      <c r="E1216" s="1">
        <v>0</v>
      </c>
      <c r="F1216" s="1">
        <v>0</v>
      </c>
      <c r="G1216" s="2">
        <f t="shared" si="22"/>
        <v>630349.54637999996</v>
      </c>
      <c r="H1216" s="2">
        <f t="shared" si="23"/>
        <v>7.000000006519258E-2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195569</v>
      </c>
      <c r="D1217" s="1">
        <f>BILANCA!E240</f>
        <v>1091376.48</v>
      </c>
      <c r="E1217" s="1">
        <v>0</v>
      </c>
      <c r="F1217" s="1">
        <v>0</v>
      </c>
      <c r="G1217" s="2">
        <f t="shared" si="22"/>
        <v>556527.33863999997</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147226</v>
      </c>
      <c r="D1218" s="1">
        <f>BILANCA!E241</f>
        <v>89907.45</v>
      </c>
      <c r="E1218" s="1">
        <v>0</v>
      </c>
      <c r="F1218" s="1">
        <v>0</v>
      </c>
      <c r="G1218" s="2">
        <f t="shared" si="22"/>
        <v>76854.611499999999</v>
      </c>
      <c r="H1218" s="2">
        <f t="shared" si="23"/>
        <v>0.44999999999708962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1038</v>
      </c>
      <c r="D1222" s="1">
        <f>BILANCA!E245</f>
        <v>-63845.83</v>
      </c>
      <c r="E1222" s="1">
        <v>0</v>
      </c>
      <c r="F1222" s="1">
        <v>0</v>
      </c>
      <c r="G1222" s="2">
        <f t="shared" si="22"/>
        <v>-30270.224740000001</v>
      </c>
      <c r="H1222" s="2">
        <f t="shared" si="23"/>
        <v>0.16999999999825377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1038</v>
      </c>
      <c r="D1223" s="1">
        <f>BILANCA!E246</f>
        <v>0</v>
      </c>
      <c r="E1223" s="1">
        <v>0</v>
      </c>
      <c r="F1223" s="1">
        <v>0</v>
      </c>
      <c r="G1223" s="2">
        <f t="shared" si="22"/>
        <v>249.12</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1038</v>
      </c>
      <c r="D1224" s="1">
        <f>BILANCA!E247</f>
        <v>0</v>
      </c>
      <c r="E1224" s="1">
        <v>0</v>
      </c>
      <c r="F1224" s="1">
        <v>0</v>
      </c>
      <c r="G1224" s="2">
        <f t="shared" si="22"/>
        <v>250.15799999999999</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63845.83</v>
      </c>
      <c r="E1227" s="1">
        <v>0</v>
      </c>
      <c r="F1227" s="1">
        <v>0</v>
      </c>
      <c r="G1227" s="2">
        <f t="shared" si="22"/>
        <v>31156.765039999998</v>
      </c>
      <c r="H1227" s="2">
        <f t="shared" si="23"/>
        <v>0.16999999999825377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63845.83</v>
      </c>
      <c r="E1228" s="1">
        <v>0</v>
      </c>
      <c r="F1228" s="1">
        <v>0</v>
      </c>
      <c r="G1228" s="2">
        <f t="shared" si="22"/>
        <v>31284.456699999999</v>
      </c>
      <c r="H1228" s="2">
        <f t="shared" si="23"/>
        <v>0.16999999999825377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54348</v>
      </c>
      <c r="D1264" s="1">
        <f>BILANCA!E288</f>
        <v>140234.67000000001</v>
      </c>
      <c r="E1264" s="1">
        <v>0</v>
      </c>
      <c r="F1264" s="1">
        <v>0</v>
      </c>
      <c r="G1264" s="2">
        <f t="shared" si="24"/>
        <v>94083.672540000014</v>
      </c>
      <c r="H1264" s="2">
        <f t="shared" si="23"/>
        <v>0.32999999998719431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944730</v>
      </c>
      <c r="D1369" s="1">
        <f>'RAS-funkcijski'!E75</f>
        <v>1661254.54</v>
      </c>
      <c r="E1369" s="1">
        <v>0</v>
      </c>
      <c r="F1369" s="1">
        <v>0</v>
      </c>
      <c r="G1369" s="2">
        <f t="shared" si="24"/>
        <v>302973.97467999998</v>
      </c>
      <c r="H1369" s="2">
        <f t="shared" si="27"/>
        <v>0.4599999999627471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944730</v>
      </c>
      <c r="D1373" s="1">
        <f>'RAS-funkcijski'!E79</f>
        <v>1661254.54</v>
      </c>
      <c r="E1373" s="1">
        <v>0</v>
      </c>
      <c r="F1373" s="1">
        <v>0</v>
      </c>
      <c r="G1373" s="2">
        <f t="shared" si="24"/>
        <v>320042.93099999998</v>
      </c>
      <c r="H1373" s="2">
        <f t="shared" si="27"/>
        <v>0.4599999999627471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944730</v>
      </c>
      <c r="D1435" s="13">
        <f>'RAS-funkcijski'!E141</f>
        <v>1661254.54</v>
      </c>
      <c r="E1435" s="13">
        <v>0</v>
      </c>
      <c r="F1435" s="13">
        <v>0</v>
      </c>
      <c r="G1435" s="14">
        <f t="shared" si="24"/>
        <v>584611.75396000012</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54348.639999999999</v>
      </c>
      <c r="D1480" s="6"/>
      <c r="E1480" s="6">
        <v>0</v>
      </c>
      <c r="F1480" s="6">
        <v>0</v>
      </c>
      <c r="G1480" s="7">
        <f t="shared" ref="G1480:G1580" si="34">B1480/1000*C1480</f>
        <v>54.348640000000003</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868072.22</v>
      </c>
      <c r="D1481" s="1">
        <v>0</v>
      </c>
      <c r="E1481" s="1">
        <v>0</v>
      </c>
      <c r="F1481" s="1">
        <v>0</v>
      </c>
      <c r="G1481" s="2">
        <f t="shared" si="34"/>
        <v>1736.14444</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868072.22</v>
      </c>
      <c r="D1483" s="1">
        <v>0</v>
      </c>
      <c r="E1483" s="1">
        <v>0</v>
      </c>
      <c r="F1483" s="1">
        <v>0</v>
      </c>
      <c r="G1483" s="2">
        <f t="shared" si="34"/>
        <v>3472.2888800000001</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551145.21</v>
      </c>
      <c r="D1484" s="1">
        <v>0</v>
      </c>
      <c r="E1484" s="1">
        <v>0</v>
      </c>
      <c r="F1484" s="1">
        <v>0</v>
      </c>
      <c r="G1484" s="2">
        <f t="shared" si="34"/>
        <v>2755.7260499999998</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313894.12</v>
      </c>
      <c r="D1485" s="1">
        <v>0</v>
      </c>
      <c r="E1485" s="1">
        <v>0</v>
      </c>
      <c r="F1485" s="1">
        <v>0</v>
      </c>
      <c r="G1485" s="2">
        <f t="shared" si="34"/>
        <v>1883.36472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3032.89</v>
      </c>
      <c r="D1486" s="1">
        <v>0</v>
      </c>
      <c r="E1486" s="1">
        <v>0</v>
      </c>
      <c r="F1486" s="1">
        <v>0</v>
      </c>
      <c r="G1486" s="2">
        <f t="shared" si="34"/>
        <v>21.230229999999999</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782186.19</v>
      </c>
      <c r="D1499" s="1">
        <v>0</v>
      </c>
      <c r="E1499" s="1">
        <v>0</v>
      </c>
      <c r="F1499" s="1">
        <v>0</v>
      </c>
      <c r="G1499" s="2">
        <f t="shared" si="34"/>
        <v>15643.7238</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782186.19</v>
      </c>
      <c r="D1501" s="1">
        <v>0</v>
      </c>
      <c r="E1501" s="1">
        <v>0</v>
      </c>
      <c r="F1501" s="1">
        <v>0</v>
      </c>
      <c r="G1501" s="2">
        <f t="shared" si="34"/>
        <v>17208.096179999997</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552172.43999999994</v>
      </c>
      <c r="D1502" s="1">
        <v>0</v>
      </c>
      <c r="E1502" s="1">
        <v>0</v>
      </c>
      <c r="F1502" s="1">
        <v>0</v>
      </c>
      <c r="G1502" s="2">
        <f t="shared" si="34"/>
        <v>12699.966119999999</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226974.25</v>
      </c>
      <c r="D1503" s="1">
        <v>0</v>
      </c>
      <c r="E1503" s="1">
        <v>0</v>
      </c>
      <c r="F1503" s="1">
        <v>0</v>
      </c>
      <c r="G1503" s="2">
        <f t="shared" si="34"/>
        <v>5447.3820000000005</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3039.5</v>
      </c>
      <c r="D1504" s="1">
        <v>0</v>
      </c>
      <c r="E1504" s="1">
        <v>0</v>
      </c>
      <c r="F1504" s="1">
        <v>0</v>
      </c>
      <c r="G1504" s="2">
        <f t="shared" si="34"/>
        <v>75.987499999999997</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140234.67000000004</v>
      </c>
      <c r="D1517" s="1">
        <v>0</v>
      </c>
      <c r="E1517" s="1">
        <v>0</v>
      </c>
      <c r="F1517" s="1">
        <v>0</v>
      </c>
      <c r="G1517" s="2">
        <f t="shared" si="34"/>
        <v>5328.9174600000015</v>
      </c>
      <c r="H1517" s="2">
        <f t="shared" si="35"/>
        <v>0.32999999995809048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140234.67000000001</v>
      </c>
      <c r="D1576" s="1">
        <v>0</v>
      </c>
      <c r="E1576" s="1">
        <v>0</v>
      </c>
      <c r="F1576" s="1">
        <v>0</v>
      </c>
      <c r="G1576" s="2">
        <f t="shared" si="34"/>
        <v>13602.762990000001</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140234.67000000001</v>
      </c>
      <c r="D1578" s="1">
        <v>0</v>
      </c>
      <c r="E1578" s="1">
        <v>0</v>
      </c>
      <c r="F1578" s="1">
        <v>0</v>
      </c>
      <c r="G1578" s="2">
        <f t="shared" si="34"/>
        <v>13883.232330000003</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44098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63.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945768</v>
      </c>
      <c r="I16" s="172">
        <f>'PR-RAS'!E6</f>
        <v>1586992.88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938480</v>
      </c>
      <c r="I17" s="172">
        <f>'PR-RAS'!E151</f>
        <v>881520.04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1038</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63845.830000000038</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342794</v>
      </c>
      <c r="I20" s="175">
        <f>BILANCA!E7</f>
        <v>1181283.93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55387</v>
      </c>
      <c r="I21" s="177">
        <f>BILANCA!E68</f>
        <v>76388.84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54348</v>
      </c>
      <c r="I22" s="177">
        <f>BILANCA!E176</f>
        <v>140234.67000000001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343833</v>
      </c>
      <c r="I23" s="179">
        <f>BILANCA!E237</f>
        <v>1117438.0999999999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944730</v>
      </c>
      <c r="I28" s="181">
        <f>'RAS-funkcijski'!E141</f>
        <v>1661254.54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54348.639999999999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140234.67000000004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140234.67000000001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6" zoomScaleNormal="100" workbookViewId="0">
      <selection activeCell="D650" sqref="D6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945768</v>
      </c>
      <c r="E6" s="53">
        <f>E7+E44+E50+E82+E106+E124+E133+E139</f>
        <v>1586992.88</v>
      </c>
      <c r="F6" s="54">
        <f t="shared" ref="F6:F131" si="0">IF(D6&lt;&gt;0,IF(E6/D6&gt;=100,"&gt;&gt;100",E6/D6*100),"-")</f>
        <v>167.79938420415999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83168</v>
      </c>
      <c r="E50" s="53">
        <f>E51+E54+E59+E62+E65+E68+E71+E74+E77</f>
        <v>761333.82</v>
      </c>
      <c r="F50" s="54">
        <f t="shared" si="0"/>
        <v>915.41677087341282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44126</v>
      </c>
      <c r="E68" s="53">
        <f t="shared" si="15"/>
        <v>130516.58</v>
      </c>
      <c r="F68" s="54">
        <f t="shared" si="0"/>
        <v>295.78158002084939</v>
      </c>
    </row>
    <row r="69" spans="1:6" ht="12.75" customHeight="1" x14ac:dyDescent="0.2">
      <c r="A69" s="55" t="s">
        <v>181</v>
      </c>
      <c r="B69" s="87" t="s">
        <v>182</v>
      </c>
      <c r="C69" s="52" t="s">
        <v>181</v>
      </c>
      <c r="D69" s="244">
        <v>44126</v>
      </c>
      <c r="E69" s="244">
        <v>23335.02</v>
      </c>
      <c r="F69" s="54">
        <f t="shared" si="0"/>
        <v>52.882699542220003</v>
      </c>
    </row>
    <row r="70" spans="1:6" ht="24" x14ac:dyDescent="0.2">
      <c r="A70" s="55" t="s">
        <v>183</v>
      </c>
      <c r="B70" s="87" t="s">
        <v>184</v>
      </c>
      <c r="C70" s="52" t="s">
        <v>183</v>
      </c>
      <c r="D70" s="244"/>
      <c r="E70" s="244">
        <v>107181.56</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39042</v>
      </c>
      <c r="E74" s="53">
        <f t="shared" si="17"/>
        <v>630817.24</v>
      </c>
      <c r="F74" s="54">
        <f t="shared" si="0"/>
        <v>1615.7400747912504</v>
      </c>
    </row>
    <row r="75" spans="1:6" ht="12.75" customHeight="1" x14ac:dyDescent="0.2">
      <c r="A75" s="55" t="s">
        <v>193</v>
      </c>
      <c r="B75" s="87" t="s">
        <v>194</v>
      </c>
      <c r="C75" s="52" t="s">
        <v>193</v>
      </c>
      <c r="D75" s="244">
        <v>39042</v>
      </c>
      <c r="E75" s="244">
        <v>23455.05</v>
      </c>
      <c r="F75" s="54">
        <f t="shared" si="0"/>
        <v>60.076456124173959</v>
      </c>
    </row>
    <row r="76" spans="1:6" ht="12.75" customHeight="1" x14ac:dyDescent="0.2">
      <c r="A76" s="55" t="s">
        <v>195</v>
      </c>
      <c r="B76" s="87" t="s">
        <v>196</v>
      </c>
      <c r="C76" s="52" t="s">
        <v>195</v>
      </c>
      <c r="D76" s="244"/>
      <c r="E76" s="244">
        <v>607362.18999999994</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383</v>
      </c>
      <c r="E82" s="53">
        <f t="shared" si="19"/>
        <v>898.06</v>
      </c>
      <c r="F82" s="54">
        <f t="shared" si="0"/>
        <v>234.48041775456917</v>
      </c>
    </row>
    <row r="83" spans="1:6" ht="12.75" customHeight="1" x14ac:dyDescent="0.2">
      <c r="A83" s="55">
        <v>641</v>
      </c>
      <c r="B83" s="87" t="s">
        <v>209</v>
      </c>
      <c r="C83" s="52" t="s">
        <v>210</v>
      </c>
      <c r="D83" s="53">
        <f t="shared" ref="D83:E83" si="20">SUM(D84:D90)</f>
        <v>383</v>
      </c>
      <c r="E83" s="53">
        <f t="shared" si="20"/>
        <v>898.06</v>
      </c>
      <c r="F83" s="54">
        <f t="shared" si="0"/>
        <v>234.48041775456917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383</v>
      </c>
      <c r="E85" s="244">
        <v>898.06</v>
      </c>
      <c r="F85" s="54">
        <f t="shared" si="0"/>
        <v>234.48041775456917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862217</v>
      </c>
      <c r="E133" s="53">
        <f t="shared" si="30"/>
        <v>824761</v>
      </c>
      <c r="F133" s="54">
        <f t="shared" ref="F133:F223" si="31">IF(D133&lt;&gt;0,IF(E133/D133&gt;=100,"&gt;&gt;100",E133/D133*100),"-")</f>
        <v>95.655849977441875</v>
      </c>
    </row>
    <row r="134" spans="1:6" ht="24" x14ac:dyDescent="0.2">
      <c r="A134" s="55">
        <v>671</v>
      </c>
      <c r="B134" s="234" t="s">
        <v>311</v>
      </c>
      <c r="C134" s="52" t="s">
        <v>312</v>
      </c>
      <c r="D134" s="53">
        <f t="shared" ref="D134:E134" si="32">SUM(D135:D137)</f>
        <v>862217</v>
      </c>
      <c r="E134" s="53">
        <f t="shared" si="32"/>
        <v>824761</v>
      </c>
      <c r="F134" s="54">
        <f t="shared" si="31"/>
        <v>95.655849977441875</v>
      </c>
    </row>
    <row r="135" spans="1:6" ht="12.75" customHeight="1" x14ac:dyDescent="0.2">
      <c r="A135" s="55">
        <v>6711</v>
      </c>
      <c r="B135" s="87" t="s">
        <v>313</v>
      </c>
      <c r="C135" s="52" t="s">
        <v>314</v>
      </c>
      <c r="D135" s="244">
        <v>855967</v>
      </c>
      <c r="E135" s="244">
        <v>821711</v>
      </c>
      <c r="F135" s="54">
        <f t="shared" si="31"/>
        <v>95.997976557507471</v>
      </c>
    </row>
    <row r="136" spans="1:6" ht="24" x14ac:dyDescent="0.2">
      <c r="A136" s="55">
        <v>6712</v>
      </c>
      <c r="B136" s="234" t="s">
        <v>315</v>
      </c>
      <c r="C136" s="52" t="s">
        <v>316</v>
      </c>
      <c r="D136" s="244">
        <v>6250</v>
      </c>
      <c r="E136" s="244">
        <v>3050</v>
      </c>
      <c r="F136" s="54">
        <f t="shared" si="31"/>
        <v>48.8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938480</v>
      </c>
      <c r="E151" s="53">
        <f t="shared" si="35"/>
        <v>881520.04</v>
      </c>
      <c r="F151" s="54">
        <f t="shared" si="31"/>
        <v>93.930615463302374</v>
      </c>
    </row>
    <row r="152" spans="1:6" ht="12.75" customHeight="1" x14ac:dyDescent="0.2">
      <c r="A152" s="55">
        <v>31</v>
      </c>
      <c r="B152" s="87" t="s">
        <v>346</v>
      </c>
      <c r="C152" s="52" t="s">
        <v>347</v>
      </c>
      <c r="D152" s="53">
        <f t="shared" ref="D152:E152" si="36">D153+D158+D159</f>
        <v>582930</v>
      </c>
      <c r="E152" s="53">
        <f t="shared" si="36"/>
        <v>550537.03</v>
      </c>
      <c r="F152" s="54">
        <f t="shared" si="31"/>
        <v>94.443077213387554</v>
      </c>
    </row>
    <row r="153" spans="1:6" ht="12.75" customHeight="1" x14ac:dyDescent="0.2">
      <c r="A153" s="55">
        <v>311</v>
      </c>
      <c r="B153" s="87" t="s">
        <v>348</v>
      </c>
      <c r="C153" s="52" t="s">
        <v>349</v>
      </c>
      <c r="D153" s="53">
        <f t="shared" ref="D153:E153" si="37">SUM(D154:D157)</f>
        <v>479908</v>
      </c>
      <c r="E153" s="53">
        <f t="shared" si="37"/>
        <v>442744.11</v>
      </c>
      <c r="F153" s="54">
        <f t="shared" si="31"/>
        <v>92.256038657409334</v>
      </c>
    </row>
    <row r="154" spans="1:6" ht="12.75" customHeight="1" x14ac:dyDescent="0.2">
      <c r="A154" s="55">
        <v>3111</v>
      </c>
      <c r="B154" s="87" t="s">
        <v>350</v>
      </c>
      <c r="C154" s="52" t="s">
        <v>351</v>
      </c>
      <c r="D154" s="244">
        <v>479908</v>
      </c>
      <c r="E154" s="244">
        <v>442744.11</v>
      </c>
      <c r="F154" s="54">
        <f t="shared" si="31"/>
        <v>92.256038657409334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23209</v>
      </c>
      <c r="E158" s="244">
        <v>34740.21</v>
      </c>
      <c r="F158" s="54">
        <f t="shared" si="31"/>
        <v>149.68421732948426</v>
      </c>
    </row>
    <row r="159" spans="1:6" ht="12.75" customHeight="1" x14ac:dyDescent="0.2">
      <c r="A159" s="55">
        <v>313</v>
      </c>
      <c r="B159" s="87" t="s">
        <v>360</v>
      </c>
      <c r="C159" s="52" t="s">
        <v>361</v>
      </c>
      <c r="D159" s="53">
        <f t="shared" ref="D159:E159" si="38">SUM(D160:D162)</f>
        <v>79813</v>
      </c>
      <c r="E159" s="53">
        <f t="shared" si="38"/>
        <v>73052.710000000006</v>
      </c>
      <c r="F159" s="54">
        <f t="shared" si="31"/>
        <v>91.529838497487887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79813</v>
      </c>
      <c r="E161" s="244">
        <v>73052.710000000006</v>
      </c>
      <c r="F161" s="54">
        <f t="shared" si="31"/>
        <v>91.529838497487887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336733</v>
      </c>
      <c r="E163" s="53">
        <f t="shared" si="39"/>
        <v>313894.12</v>
      </c>
      <c r="F163" s="54">
        <f t="shared" si="31"/>
        <v>93.2175106092958</v>
      </c>
    </row>
    <row r="164" spans="1:6" ht="12.75" customHeight="1" x14ac:dyDescent="0.2">
      <c r="A164" s="55">
        <v>321</v>
      </c>
      <c r="B164" s="87" t="s">
        <v>369</v>
      </c>
      <c r="C164" s="52" t="s">
        <v>370</v>
      </c>
      <c r="D164" s="53">
        <f t="shared" ref="D164:E164" si="40">SUM(D165:D168)</f>
        <v>12696</v>
      </c>
      <c r="E164" s="53">
        <f t="shared" si="40"/>
        <v>17623.11</v>
      </c>
      <c r="F164" s="54">
        <f t="shared" si="31"/>
        <v>138.80836483931947</v>
      </c>
    </row>
    <row r="165" spans="1:6" ht="12.75" customHeight="1" x14ac:dyDescent="0.2">
      <c r="A165" s="55">
        <v>3211</v>
      </c>
      <c r="B165" s="87" t="s">
        <v>371</v>
      </c>
      <c r="C165" s="52" t="s">
        <v>372</v>
      </c>
      <c r="D165" s="244">
        <v>4688</v>
      </c>
      <c r="E165" s="244">
        <v>9617.74</v>
      </c>
      <c r="F165" s="54">
        <f t="shared" si="31"/>
        <v>205.15656996587032</v>
      </c>
    </row>
    <row r="166" spans="1:6" ht="12.75" customHeight="1" x14ac:dyDescent="0.2">
      <c r="A166" s="55">
        <v>3212</v>
      </c>
      <c r="B166" s="87" t="s">
        <v>373</v>
      </c>
      <c r="C166" s="52" t="s">
        <v>374</v>
      </c>
      <c r="D166" s="244">
        <v>1492</v>
      </c>
      <c r="E166" s="244"/>
      <c r="F166" s="54">
        <f t="shared" si="31"/>
        <v>0</v>
      </c>
    </row>
    <row r="167" spans="1:6" ht="12.75" customHeight="1" x14ac:dyDescent="0.2">
      <c r="A167" s="55">
        <v>3213</v>
      </c>
      <c r="B167" s="87" t="s">
        <v>375</v>
      </c>
      <c r="C167" s="52" t="s">
        <v>376</v>
      </c>
      <c r="D167" s="244">
        <v>2662</v>
      </c>
      <c r="E167" s="244">
        <v>7385.37</v>
      </c>
      <c r="F167" s="54">
        <f t="shared" si="31"/>
        <v>277.43688955672428</v>
      </c>
    </row>
    <row r="168" spans="1:6" ht="12.75" customHeight="1" x14ac:dyDescent="0.2">
      <c r="A168" s="55">
        <v>3214</v>
      </c>
      <c r="B168" s="87" t="s">
        <v>377</v>
      </c>
      <c r="C168" s="52" t="s">
        <v>378</v>
      </c>
      <c r="D168" s="244">
        <v>3854</v>
      </c>
      <c r="E168" s="244">
        <v>620</v>
      </c>
      <c r="F168" s="54">
        <f t="shared" si="31"/>
        <v>16.087182148417227</v>
      </c>
    </row>
    <row r="169" spans="1:6" ht="12.75" customHeight="1" x14ac:dyDescent="0.2">
      <c r="A169" s="55">
        <v>322</v>
      </c>
      <c r="B169" s="87" t="s">
        <v>379</v>
      </c>
      <c r="C169" s="52" t="s">
        <v>380</v>
      </c>
      <c r="D169" s="53">
        <f t="shared" ref="D169:E169" si="41">SUM(D170:D176)</f>
        <v>36134</v>
      </c>
      <c r="E169" s="53">
        <f t="shared" si="41"/>
        <v>20543.18</v>
      </c>
      <c r="F169" s="54">
        <f t="shared" si="31"/>
        <v>56.852770244091431</v>
      </c>
    </row>
    <row r="170" spans="1:6" ht="12.75" customHeight="1" x14ac:dyDescent="0.2">
      <c r="A170" s="55">
        <v>3221</v>
      </c>
      <c r="B170" s="87" t="s">
        <v>381</v>
      </c>
      <c r="C170" s="52" t="s">
        <v>382</v>
      </c>
      <c r="D170" s="244">
        <v>6188</v>
      </c>
      <c r="E170" s="244">
        <v>2127.7800000000002</v>
      </c>
      <c r="F170" s="54">
        <f t="shared" si="31"/>
        <v>34.385585003232066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7567</v>
      </c>
      <c r="E172" s="244">
        <v>12627.53</v>
      </c>
      <c r="F172" s="54">
        <f t="shared" si="31"/>
        <v>166.87630500858995</v>
      </c>
    </row>
    <row r="173" spans="1:6" ht="12.75" customHeight="1" x14ac:dyDescent="0.2">
      <c r="A173" s="55">
        <v>3224</v>
      </c>
      <c r="B173" s="87" t="s">
        <v>387</v>
      </c>
      <c r="C173" s="52" t="s">
        <v>388</v>
      </c>
      <c r="D173" s="244">
        <v>2878</v>
      </c>
      <c r="E173" s="244">
        <v>2687.87</v>
      </c>
      <c r="F173" s="54">
        <f t="shared" si="31"/>
        <v>93.393676164002784</v>
      </c>
    </row>
    <row r="174" spans="1:6" ht="12.75" customHeight="1" x14ac:dyDescent="0.2">
      <c r="A174" s="55">
        <v>3225</v>
      </c>
      <c r="B174" s="87" t="s">
        <v>389</v>
      </c>
      <c r="C174" s="52" t="s">
        <v>390</v>
      </c>
      <c r="D174" s="244">
        <v>562</v>
      </c>
      <c r="E174" s="244">
        <v>3100</v>
      </c>
      <c r="F174" s="54">
        <f t="shared" si="31"/>
        <v>551.60142348754448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18939</v>
      </c>
      <c r="E176" s="244"/>
      <c r="F176" s="54">
        <f t="shared" si="31"/>
        <v>0</v>
      </c>
    </row>
    <row r="177" spans="1:6" ht="12.75" customHeight="1" x14ac:dyDescent="0.2">
      <c r="A177" s="55">
        <v>323</v>
      </c>
      <c r="B177" s="87" t="s">
        <v>395</v>
      </c>
      <c r="C177" s="52" t="s">
        <v>396</v>
      </c>
      <c r="D177" s="53">
        <f t="shared" ref="D177:E177" si="42">SUM(D178:D186)</f>
        <v>234946</v>
      </c>
      <c r="E177" s="53">
        <f t="shared" si="42"/>
        <v>236244.01</v>
      </c>
      <c r="F177" s="54">
        <f t="shared" si="31"/>
        <v>100.55247163177923</v>
      </c>
    </row>
    <row r="178" spans="1:6" ht="12.75" customHeight="1" x14ac:dyDescent="0.2">
      <c r="A178" s="55">
        <v>3231</v>
      </c>
      <c r="B178" s="87" t="s">
        <v>397</v>
      </c>
      <c r="C178" s="52" t="s">
        <v>398</v>
      </c>
      <c r="D178" s="244">
        <v>10918</v>
      </c>
      <c r="E178" s="244">
        <v>10058.450000000001</v>
      </c>
      <c r="F178" s="54">
        <f t="shared" si="31"/>
        <v>92.127221102766072</v>
      </c>
    </row>
    <row r="179" spans="1:6" ht="12.75" customHeight="1" x14ac:dyDescent="0.2">
      <c r="A179" s="55">
        <v>3232</v>
      </c>
      <c r="B179" s="87" t="s">
        <v>399</v>
      </c>
      <c r="C179" s="52" t="s">
        <v>400</v>
      </c>
      <c r="D179" s="244">
        <v>106497</v>
      </c>
      <c r="E179" s="244">
        <v>7071.2</v>
      </c>
      <c r="F179" s="54">
        <f t="shared" si="31"/>
        <v>6.6398114500877963</v>
      </c>
    </row>
    <row r="180" spans="1:6" ht="12.75" customHeight="1" x14ac:dyDescent="0.2">
      <c r="A180" s="55">
        <v>3233</v>
      </c>
      <c r="B180" s="87" t="s">
        <v>401</v>
      </c>
      <c r="C180" s="52" t="s">
        <v>402</v>
      </c>
      <c r="D180" s="244">
        <v>49818</v>
      </c>
      <c r="E180" s="244">
        <v>110247.5</v>
      </c>
      <c r="F180" s="54">
        <f t="shared" si="31"/>
        <v>221.30053394355454</v>
      </c>
    </row>
    <row r="181" spans="1:6" ht="12.75" customHeight="1" x14ac:dyDescent="0.2">
      <c r="A181" s="55">
        <v>3234</v>
      </c>
      <c r="B181" s="87" t="s">
        <v>403</v>
      </c>
      <c r="C181" s="52" t="s">
        <v>404</v>
      </c>
      <c r="D181" s="244">
        <v>4672</v>
      </c>
      <c r="E181" s="244">
        <v>4089.39</v>
      </c>
      <c r="F181" s="54">
        <f t="shared" si="31"/>
        <v>87.529751712328761</v>
      </c>
    </row>
    <row r="182" spans="1:6" ht="12.75" customHeight="1" x14ac:dyDescent="0.2">
      <c r="A182" s="55">
        <v>3235</v>
      </c>
      <c r="B182" s="87" t="s">
        <v>405</v>
      </c>
      <c r="C182" s="52" t="s">
        <v>406</v>
      </c>
      <c r="D182" s="244">
        <v>20060</v>
      </c>
      <c r="E182" s="244">
        <v>34612.46</v>
      </c>
      <c r="F182" s="54">
        <f t="shared" si="31"/>
        <v>172.54466600199402</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30889</v>
      </c>
      <c r="E184" s="244">
        <v>58949.98</v>
      </c>
      <c r="F184" s="54">
        <f t="shared" si="31"/>
        <v>190.84457250153775</v>
      </c>
    </row>
    <row r="185" spans="1:6" ht="12.75" customHeight="1" x14ac:dyDescent="0.2">
      <c r="A185" s="55">
        <v>3238</v>
      </c>
      <c r="B185" s="87" t="s">
        <v>411</v>
      </c>
      <c r="C185" s="52" t="s">
        <v>412</v>
      </c>
      <c r="D185" s="244">
        <v>150</v>
      </c>
      <c r="E185" s="244">
        <v>3951.88</v>
      </c>
      <c r="F185" s="54">
        <f t="shared" si="31"/>
        <v>2634.5866666666666</v>
      </c>
    </row>
    <row r="186" spans="1:6" ht="12.75" customHeight="1" x14ac:dyDescent="0.2">
      <c r="A186" s="55">
        <v>3239</v>
      </c>
      <c r="B186" s="87" t="s">
        <v>413</v>
      </c>
      <c r="C186" s="52" t="s">
        <v>414</v>
      </c>
      <c r="D186" s="244">
        <v>11942</v>
      </c>
      <c r="E186" s="244">
        <v>7263.15</v>
      </c>
      <c r="F186" s="54">
        <f t="shared" si="31"/>
        <v>60.820214369452351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52957</v>
      </c>
      <c r="E188" s="53">
        <f t="shared" si="43"/>
        <v>39483.82</v>
      </c>
      <c r="F188" s="54">
        <f t="shared" si="31"/>
        <v>74.558264252129078</v>
      </c>
    </row>
    <row r="189" spans="1:6" ht="12.75" customHeight="1" x14ac:dyDescent="0.2">
      <c r="A189" s="55">
        <v>3291</v>
      </c>
      <c r="B189" s="234" t="s">
        <v>419</v>
      </c>
      <c r="C189" s="52" t="s">
        <v>420</v>
      </c>
      <c r="D189" s="244">
        <v>45121</v>
      </c>
      <c r="E189" s="244">
        <v>28082.35</v>
      </c>
      <c r="F189" s="54">
        <f t="shared" si="31"/>
        <v>62.237871501074885</v>
      </c>
    </row>
    <row r="190" spans="1:6" ht="12.75" customHeight="1" x14ac:dyDescent="0.2">
      <c r="A190" s="55">
        <v>3292</v>
      </c>
      <c r="B190" s="87" t="s">
        <v>421</v>
      </c>
      <c r="C190" s="52" t="s">
        <v>422</v>
      </c>
      <c r="D190" s="244">
        <v>7030</v>
      </c>
      <c r="E190" s="244">
        <v>6689.47</v>
      </c>
      <c r="F190" s="54">
        <f t="shared" si="31"/>
        <v>95.156045519203417</v>
      </c>
    </row>
    <row r="191" spans="1:6" ht="12.75" customHeight="1" x14ac:dyDescent="0.2">
      <c r="A191" s="55">
        <v>3293</v>
      </c>
      <c r="B191" s="87" t="s">
        <v>423</v>
      </c>
      <c r="C191" s="52" t="s">
        <v>424</v>
      </c>
      <c r="D191" s="244">
        <v>379</v>
      </c>
      <c r="E191" s="244">
        <v>3332</v>
      </c>
      <c r="F191" s="54">
        <f t="shared" si="31"/>
        <v>879.15567282321888</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427</v>
      </c>
      <c r="E193" s="244">
        <v>1380</v>
      </c>
      <c r="F193" s="54">
        <f t="shared" si="31"/>
        <v>323.18501170960189</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2664</v>
      </c>
      <c r="E196" s="53">
        <f t="shared" si="44"/>
        <v>3032.89</v>
      </c>
      <c r="F196" s="54">
        <f t="shared" si="31"/>
        <v>113.84722222222221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2664</v>
      </c>
      <c r="E210" s="53">
        <f t="shared" si="47"/>
        <v>3032.89</v>
      </c>
      <c r="F210" s="54">
        <f t="shared" si="31"/>
        <v>113.84722222222221</v>
      </c>
    </row>
    <row r="211" spans="1:6" ht="12.75" customHeight="1" x14ac:dyDescent="0.2">
      <c r="A211" s="55">
        <v>3431</v>
      </c>
      <c r="B211" s="234" t="s">
        <v>463</v>
      </c>
      <c r="C211" s="52" t="s">
        <v>464</v>
      </c>
      <c r="D211" s="244">
        <v>2662</v>
      </c>
      <c r="E211" s="244">
        <v>2823.04</v>
      </c>
      <c r="F211" s="54">
        <f t="shared" si="31"/>
        <v>106.0495867768595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v>
      </c>
      <c r="E213" s="244"/>
      <c r="F213" s="54">
        <f t="shared" si="31"/>
        <v>0</v>
      </c>
    </row>
    <row r="214" spans="1:6" ht="12.75" customHeight="1" x14ac:dyDescent="0.2">
      <c r="A214" s="55">
        <v>3434</v>
      </c>
      <c r="B214" s="87" t="s">
        <v>469</v>
      </c>
      <c r="C214" s="52" t="s">
        <v>470</v>
      </c>
      <c r="D214" s="244"/>
      <c r="E214" s="244">
        <v>209.85</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16153</v>
      </c>
      <c r="E252" s="53">
        <f t="shared" si="63"/>
        <v>14056</v>
      </c>
      <c r="F252" s="54">
        <f t="shared" ref="F252:F258" si="64">IF(D252&lt;&gt;0,IF(E252/D252&gt;=100,"&gt;&gt;100",E252/D252*100),"-")</f>
        <v>87.017891413359749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16153</v>
      </c>
      <c r="E259" s="53">
        <f t="shared" si="66"/>
        <v>14056</v>
      </c>
      <c r="F259" s="54">
        <f t="shared" ref="F259:F262" si="67">IF(D259&lt;&gt;0,IF(E259/D259&gt;=100,"&gt;&gt;100",E259/D259*100),"-")</f>
        <v>87.017891413359749</v>
      </c>
    </row>
    <row r="260" spans="1:6" ht="12.75" customHeight="1" x14ac:dyDescent="0.2">
      <c r="A260" s="55">
        <v>3721</v>
      </c>
      <c r="B260" s="87" t="s">
        <v>557</v>
      </c>
      <c r="C260" s="52" t="s">
        <v>558</v>
      </c>
      <c r="D260" s="244">
        <v>16153</v>
      </c>
      <c r="E260" s="244">
        <v>14056</v>
      </c>
      <c r="F260" s="54">
        <f t="shared" si="67"/>
        <v>87.017891413359749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938480</v>
      </c>
      <c r="E289" s="53">
        <f t="shared" si="79"/>
        <v>881520.04</v>
      </c>
      <c r="F289" s="54">
        <f t="shared" si="76"/>
        <v>93.930615463302374</v>
      </c>
    </row>
    <row r="290" spans="1:6" ht="12.75" customHeight="1" x14ac:dyDescent="0.2">
      <c r="A290" s="55" t="s">
        <v>606</v>
      </c>
      <c r="B290" s="87" t="s">
        <v>617</v>
      </c>
      <c r="C290" s="52" t="s">
        <v>618</v>
      </c>
      <c r="D290" s="53">
        <f>IF(D6&gt;=D289,D6-D289,0)</f>
        <v>7288</v>
      </c>
      <c r="E290" s="53">
        <f>IF(E6&gt;=E289,E6-E289,0)</f>
        <v>705472.83999999985</v>
      </c>
      <c r="F290" s="54">
        <f t="shared" si="76"/>
        <v>9679.923710208559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1037.96</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9377.8700000000008</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9377.8700000000008</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9377.8700000000008</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v>9377.8700000000008</v>
      </c>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6250</v>
      </c>
      <c r="E350" s="53">
        <f t="shared" si="95"/>
        <v>779734.5</v>
      </c>
      <c r="F350" s="54" t="str">
        <f t="shared" si="81"/>
        <v>&gt;&gt;100</v>
      </c>
    </row>
    <row r="351" spans="1:6" ht="12.75" customHeight="1" x14ac:dyDescent="0.2">
      <c r="A351" s="55">
        <v>41</v>
      </c>
      <c r="B351" s="87" t="s">
        <v>738</v>
      </c>
      <c r="C351" s="52" t="s">
        <v>739</v>
      </c>
      <c r="D351" s="53">
        <f t="shared" ref="D351:E351" si="96">D352+D356</f>
        <v>0</v>
      </c>
      <c r="E351" s="53">
        <f t="shared" si="96"/>
        <v>771008.25</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771008.25</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v>771008.25</v>
      </c>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6250</v>
      </c>
      <c r="E363" s="53">
        <f t="shared" si="99"/>
        <v>8726.25</v>
      </c>
      <c r="F363" s="54">
        <f t="shared" si="81"/>
        <v>139.62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6250</v>
      </c>
      <c r="E369" s="53">
        <f t="shared" si="101"/>
        <v>8726.25</v>
      </c>
      <c r="F369" s="54">
        <f t="shared" si="81"/>
        <v>139.62</v>
      </c>
    </row>
    <row r="370" spans="1:6" ht="12.75" customHeight="1" x14ac:dyDescent="0.2">
      <c r="A370" s="55">
        <v>4221</v>
      </c>
      <c r="B370" s="87" t="s">
        <v>672</v>
      </c>
      <c r="C370" s="52" t="s">
        <v>764</v>
      </c>
      <c r="D370" s="244"/>
      <c r="E370" s="244">
        <v>3050</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6250</v>
      </c>
      <c r="E372" s="244">
        <v>5676.25</v>
      </c>
      <c r="F372" s="54">
        <f t="shared" si="81"/>
        <v>90.820000000000007</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6250</v>
      </c>
      <c r="E408" s="53">
        <f t="shared" si="111"/>
        <v>770356.63</v>
      </c>
      <c r="F408" s="54" t="str">
        <f t="shared" si="81"/>
        <v>&gt;&gt;100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945768</v>
      </c>
      <c r="E412" s="53">
        <f>E6+E298</f>
        <v>1596370.75</v>
      </c>
      <c r="F412" s="54">
        <f t="shared" si="81"/>
        <v>168.79094555958756</v>
      </c>
    </row>
    <row r="413" spans="1:6" ht="12.75" customHeight="1" x14ac:dyDescent="0.2">
      <c r="A413" s="55" t="s">
        <v>606</v>
      </c>
      <c r="B413" s="87" t="s">
        <v>829</v>
      </c>
      <c r="C413" s="52" t="s">
        <v>830</v>
      </c>
      <c r="D413" s="53">
        <f t="shared" ref="D413:E413" si="112">D289+D350</f>
        <v>944730</v>
      </c>
      <c r="E413" s="53">
        <f t="shared" si="112"/>
        <v>1661254.54</v>
      </c>
      <c r="F413" s="54">
        <f t="shared" si="81"/>
        <v>175.84437246620729</v>
      </c>
    </row>
    <row r="414" spans="1:6" ht="12.75" customHeight="1" x14ac:dyDescent="0.2">
      <c r="A414" s="55" t="s">
        <v>606</v>
      </c>
      <c r="B414" s="87" t="s">
        <v>831</v>
      </c>
      <c r="C414" s="52" t="s">
        <v>832</v>
      </c>
      <c r="D414" s="53">
        <f t="shared" ref="D414:E414" si="113">IF(D412&gt;=D413,D412-D413,0)</f>
        <v>1038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64883.790000000037</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1037.96</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945768</v>
      </c>
      <c r="E639" s="53">
        <f t="shared" si="180"/>
        <v>1596370.75</v>
      </c>
      <c r="F639" s="54">
        <f t="shared" si="119"/>
        <v>168.79094555958756</v>
      </c>
    </row>
    <row r="640" spans="1:6" ht="12.75" customHeight="1" x14ac:dyDescent="0.2">
      <c r="A640" s="55" t="s">
        <v>606</v>
      </c>
      <c r="B640" s="87" t="s">
        <v>1275</v>
      </c>
      <c r="C640" s="52" t="s">
        <v>1276</v>
      </c>
      <c r="D640" s="53">
        <f t="shared" ref="D640:E640" si="181">D413+D528</f>
        <v>944730</v>
      </c>
      <c r="E640" s="53">
        <f t="shared" si="181"/>
        <v>1661254.54</v>
      </c>
      <c r="F640" s="54">
        <f t="shared" si="119"/>
        <v>175.84437246620729</v>
      </c>
    </row>
    <row r="641" spans="1:6" ht="12.75" customHeight="1" x14ac:dyDescent="0.2">
      <c r="A641" s="55" t="s">
        <v>606</v>
      </c>
      <c r="B641" s="87" t="s">
        <v>1277</v>
      </c>
      <c r="C641" s="52" t="s">
        <v>1278</v>
      </c>
      <c r="D641" s="53">
        <f t="shared" ref="D641:E641" si="182">IF(D639&gt;=D640,D639-D640,0)</f>
        <v>1038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64883.790000000037</v>
      </c>
      <c r="F642" s="54" t="str">
        <f t="shared" si="119"/>
        <v>-</v>
      </c>
    </row>
    <row r="643" spans="1:6" ht="24" x14ac:dyDescent="0.2">
      <c r="A643" s="62" t="s">
        <v>1281</v>
      </c>
      <c r="B643" s="87" t="s">
        <v>1282</v>
      </c>
      <c r="C643" s="63" t="s">
        <v>1281</v>
      </c>
      <c r="D643" s="53">
        <f t="shared" ref="D643:E643" si="184">IF(D416-D417+D637-D638&gt;=0,D416-D417+D637-D638,0)</f>
        <v>0</v>
      </c>
      <c r="E643" s="53">
        <f t="shared" si="184"/>
        <v>1037.96</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1038</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63845.830000000038</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81615</v>
      </c>
      <c r="E649" s="244">
        <v>55386.6</v>
      </c>
      <c r="F649" s="54">
        <f t="shared" ref="F649:F724" si="188">IF(D649&lt;&gt;0,IF(E649/D649&gt;=100,"&gt;&gt;100",E649/D649*100),"-")</f>
        <v>67.863260430067996</v>
      </c>
    </row>
    <row r="650" spans="1:6" ht="12.75" customHeight="1" x14ac:dyDescent="0.2">
      <c r="A650" s="55" t="s">
        <v>1294</v>
      </c>
      <c r="B650" s="87" t="s">
        <v>1295</v>
      </c>
      <c r="C650" s="52" t="s">
        <v>1294</v>
      </c>
      <c r="D650" s="244">
        <v>946688</v>
      </c>
      <c r="E650" s="244">
        <v>2812569.68</v>
      </c>
      <c r="F650" s="54">
        <f t="shared" si="188"/>
        <v>297.09573587074095</v>
      </c>
    </row>
    <row r="651" spans="1:6" ht="12.75" customHeight="1" x14ac:dyDescent="0.2">
      <c r="A651" s="55" t="s">
        <v>1296</v>
      </c>
      <c r="B651" s="87" t="s">
        <v>1297</v>
      </c>
      <c r="C651" s="52" t="s">
        <v>1296</v>
      </c>
      <c r="D651" s="244">
        <v>972916</v>
      </c>
      <c r="E651" s="244">
        <v>2793197.2</v>
      </c>
      <c r="F651" s="54">
        <f t="shared" si="188"/>
        <v>287.09541214246656</v>
      </c>
    </row>
    <row r="652" spans="1:6" ht="24" x14ac:dyDescent="0.2">
      <c r="A652" s="55">
        <v>11</v>
      </c>
      <c r="B652" s="87" t="s">
        <v>1298</v>
      </c>
      <c r="C652" s="52" t="s">
        <v>1299</v>
      </c>
      <c r="D652" s="53">
        <f t="shared" ref="D652:E652" si="189">+D649+D650-D651</f>
        <v>55387</v>
      </c>
      <c r="E652" s="53">
        <f t="shared" si="189"/>
        <v>74759.080000000075</v>
      </c>
      <c r="F652" s="54">
        <f t="shared" si="188"/>
        <v>134.97586076155068</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v>
      </c>
      <c r="E654" s="264">
        <v>3</v>
      </c>
      <c r="F654" s="54">
        <f t="shared" si="188"/>
        <v>75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v>
      </c>
      <c r="E656" s="264">
        <v>3</v>
      </c>
      <c r="F656" s="54">
        <f t="shared" si="188"/>
        <v>75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44126</v>
      </c>
      <c r="E675" s="244">
        <v>23335.02</v>
      </c>
      <c r="F675" s="54">
        <f t="shared" si="188"/>
        <v>52.882699542220003</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v>107181.56</v>
      </c>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v>23455.05</v>
      </c>
      <c r="F694" s="54" t="str">
        <f t="shared" si="188"/>
        <v>-</v>
      </c>
    </row>
    <row r="695" spans="1:6" ht="12.75" customHeight="1" x14ac:dyDescent="0.2">
      <c r="A695" s="55">
        <v>63812</v>
      </c>
      <c r="B695" s="234" t="s">
        <v>1370</v>
      </c>
      <c r="C695" s="52" t="s">
        <v>1371</v>
      </c>
      <c r="D695" s="244">
        <v>39042</v>
      </c>
      <c r="E695" s="244"/>
      <c r="F695" s="54">
        <f t="shared" si="188"/>
        <v>0</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607362.18999999994</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1492</v>
      </c>
      <c r="E718" s="244"/>
      <c r="F718" s="54">
        <f t="shared" si="188"/>
        <v>0</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2639</v>
      </c>
      <c r="E721" s="244"/>
      <c r="F721" s="54">
        <f t="shared" si="188"/>
        <v>0</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45121</v>
      </c>
      <c r="E725" s="244">
        <v>28082.35</v>
      </c>
      <c r="F725" s="54">
        <f t="shared" ref="F725:F979" si="190">IF(D725&lt;&gt;0,IF(E725/D725&gt;=100,"&gt;&gt;100",E725/D725*100),"-")</f>
        <v>62.237871501074885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16153</v>
      </c>
      <c r="E823" s="244">
        <v>14056</v>
      </c>
      <c r="F823" s="54">
        <f t="shared" si="190"/>
        <v>87.017891413359749</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8" workbookViewId="0">
      <selection activeCell="F251" sqref="F25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398181</v>
      </c>
      <c r="E6" s="231">
        <f t="shared" si="0"/>
        <v>1257672.77</v>
      </c>
      <c r="F6" s="232">
        <f t="shared" ref="F6:F260" si="1">IF(D6&gt;0,IF(E6/D6&gt;=100,"&gt;&gt;100",E6/D6*100),"-")</f>
        <v>315.85454102531264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342794</v>
      </c>
      <c r="E7" s="106">
        <f t="shared" si="2"/>
        <v>1181283.93</v>
      </c>
      <c r="F7" s="95">
        <f t="shared" si="1"/>
        <v>344.60461093251337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4240</v>
      </c>
      <c r="E8" s="106">
        <f>E9+E10-E11</f>
        <v>928654.75</v>
      </c>
      <c r="F8" s="95" t="str">
        <f t="shared" si="1"/>
        <v>&gt;&gt;100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4240</v>
      </c>
      <c r="E9" s="249">
        <v>4240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3096</v>
      </c>
      <c r="E10" s="249">
        <v>927510.73</v>
      </c>
      <c r="F10" s="95" t="str">
        <f t="shared" si="1"/>
        <v>&gt;&gt;100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3096</v>
      </c>
      <c r="E11" s="249">
        <v>3095.98</v>
      </c>
      <c r="F11" s="95">
        <f t="shared" si="1"/>
        <v>99.999354005167959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328554</v>
      </c>
      <c r="E12" s="106">
        <f t="shared" si="3"/>
        <v>252629.18</v>
      </c>
      <c r="F12" s="95">
        <f t="shared" si="1"/>
        <v>76.89122031690377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46405</v>
      </c>
      <c r="E13" s="106">
        <f t="shared" si="4"/>
        <v>30479.17</v>
      </c>
      <c r="F13" s="95">
        <f t="shared" si="1"/>
        <v>65.68078870811334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54025</v>
      </c>
      <c r="E17" s="249">
        <v>54025.75</v>
      </c>
      <c r="F17" s="95">
        <f t="shared" si="1"/>
        <v>100.00138824618232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7620</v>
      </c>
      <c r="E18" s="249">
        <v>23546.58</v>
      </c>
      <c r="F18" s="95">
        <f t="shared" si="1"/>
        <v>309.01023622047251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103561</v>
      </c>
      <c r="E19" s="106">
        <f t="shared" si="5"/>
        <v>71036.899999999994</v>
      </c>
      <c r="F19" s="95">
        <f t="shared" si="1"/>
        <v>68.594258456368706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101443</v>
      </c>
      <c r="E20" s="249">
        <v>83379.55</v>
      </c>
      <c r="F20" s="95">
        <f t="shared" si="1"/>
        <v>82.193497826365544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9433</v>
      </c>
      <c r="E22" s="249">
        <v>8858.51</v>
      </c>
      <c r="F22" s="95">
        <f t="shared" si="1"/>
        <v>93.909784798049401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119443</v>
      </c>
      <c r="E24" s="249">
        <v>119443.2</v>
      </c>
      <c r="F24" s="95">
        <f t="shared" si="1"/>
        <v>100.00016744388536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46734</v>
      </c>
      <c r="E26" s="249">
        <v>46733.81</v>
      </c>
      <c r="F26" s="95">
        <f t="shared" si="1"/>
        <v>99.999593443745454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173492</v>
      </c>
      <c r="E28" s="249">
        <v>187378.17</v>
      </c>
      <c r="F28" s="95">
        <f t="shared" si="1"/>
        <v>108.00392525303761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178588</v>
      </c>
      <c r="E29" s="106">
        <f t="shared" si="6"/>
        <v>151113.11000000002</v>
      </c>
      <c r="F29" s="95">
        <f t="shared" si="1"/>
        <v>84.615489282594581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219801</v>
      </c>
      <c r="E30" s="249">
        <v>219800.89</v>
      </c>
      <c r="F30" s="95">
        <f t="shared" si="1"/>
        <v>99.999949954731775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41213</v>
      </c>
      <c r="E34" s="249">
        <v>68687.78</v>
      </c>
      <c r="F34" s="95">
        <f t="shared" si="1"/>
        <v>166.66532404823721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10000</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10000</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55387</v>
      </c>
      <c r="E68" s="106">
        <f t="shared" si="13"/>
        <v>76388.84</v>
      </c>
      <c r="F68" s="95">
        <f t="shared" si="1"/>
        <v>137.91835629299294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55387</v>
      </c>
      <c r="E69" s="106">
        <f t="shared" si="14"/>
        <v>74759.08</v>
      </c>
      <c r="F69" s="95">
        <f t="shared" si="1"/>
        <v>134.97586076155054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55387</v>
      </c>
      <c r="E70" s="106">
        <f t="shared" si="15"/>
        <v>74759.08</v>
      </c>
      <c r="F70" s="95">
        <f t="shared" si="1"/>
        <v>134.97586076155054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55387</v>
      </c>
      <c r="E72" s="249">
        <v>74759.08</v>
      </c>
      <c r="F72" s="95">
        <f t="shared" si="1"/>
        <v>134.97586076155054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1629.76</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1021.58</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608.17999999999995</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398181</v>
      </c>
      <c r="E175" s="106">
        <f t="shared" si="30"/>
        <v>1257672.7699999998</v>
      </c>
      <c r="F175" s="95">
        <f t="shared" si="1"/>
        <v>315.85454102531253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54348</v>
      </c>
      <c r="E176" s="106">
        <f t="shared" si="31"/>
        <v>140234.67000000001</v>
      </c>
      <c r="F176" s="95">
        <f t="shared" si="1"/>
        <v>258.03096710090529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54348</v>
      </c>
      <c r="E177" s="106">
        <f t="shared" si="32"/>
        <v>140234.67000000001</v>
      </c>
      <c r="F177" s="95">
        <f t="shared" si="1"/>
        <v>258.03096710090529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44514</v>
      </c>
      <c r="E178" s="249">
        <v>43486.879999999997</v>
      </c>
      <c r="F178" s="95">
        <f t="shared" si="1"/>
        <v>97.692591094936418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9638</v>
      </c>
      <c r="E179" s="249">
        <v>96558.07</v>
      </c>
      <c r="F179" s="95">
        <f t="shared" si="1"/>
        <v>1001.847582485993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196</v>
      </c>
      <c r="E180" s="106">
        <f t="shared" si="33"/>
        <v>189.72</v>
      </c>
      <c r="F180" s="95">
        <f t="shared" si="1"/>
        <v>96.795918367346928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196</v>
      </c>
      <c r="E182" s="249">
        <v>189.72</v>
      </c>
      <c r="F182" s="95">
        <f t="shared" si="1"/>
        <v>96.795918367346928</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343833</v>
      </c>
      <c r="E237" s="106">
        <f t="shared" si="41"/>
        <v>1117438.0999999999</v>
      </c>
      <c r="F237" s="95">
        <f t="shared" si="1"/>
        <v>324.99443043570568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342795</v>
      </c>
      <c r="E238" s="106">
        <f t="shared" si="42"/>
        <v>1181283.93</v>
      </c>
      <c r="F238" s="95">
        <f t="shared" si="1"/>
        <v>344.60360565352471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342795</v>
      </c>
      <c r="E239" s="106">
        <f t="shared" si="43"/>
        <v>1181283.93</v>
      </c>
      <c r="F239" s="95">
        <f t="shared" si="1"/>
        <v>344.60360565352471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195569</v>
      </c>
      <c r="E240" s="249">
        <v>1091376.48</v>
      </c>
      <c r="F240" s="95">
        <f t="shared" si="1"/>
        <v>558.05187938783752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147226</v>
      </c>
      <c r="E241" s="249">
        <v>89907.45</v>
      </c>
      <c r="F241" s="95">
        <f t="shared" si="1"/>
        <v>61.067644301957536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1038</v>
      </c>
      <c r="E245" s="106">
        <f t="shared" si="45"/>
        <v>-63845.83</v>
      </c>
      <c r="F245" s="95">
        <f t="shared" si="1"/>
        <v>-6150.8506743737962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1038</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1038</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63845.83</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v>63845.83</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54348</v>
      </c>
      <c r="E288" s="249">
        <v>140234.67000000001</v>
      </c>
      <c r="F288" s="95">
        <f t="shared" si="50"/>
        <v>258.03096710090529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8" workbookViewId="0">
      <selection activeCell="E80" sqref="E8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944730</v>
      </c>
      <c r="E75" s="83">
        <f t="shared" si="15"/>
        <v>1661254.54</v>
      </c>
      <c r="F75" s="65">
        <f t="shared" si="1"/>
        <v>175.84437246620729</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944730</v>
      </c>
      <c r="E79" s="251">
        <v>1661254.54</v>
      </c>
      <c r="F79" s="65">
        <f t="shared" si="1"/>
        <v>175.84437246620729</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944730</v>
      </c>
      <c r="E141" s="108">
        <f t="shared" si="28"/>
        <v>1661254.54</v>
      </c>
      <c r="F141" s="84">
        <f t="shared" si="1"/>
        <v>175.84437246620729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54348.639999999999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868072.22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868072.22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551145.21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313894.12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3032.89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782186.19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782186.19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552172.43999999994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226974.25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3039.5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140234.67000000004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140234.67000000001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140234.67000000001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44098</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Fining</cp:lastModifiedBy>
  <cp:lastPrinted>2022-04-04T19:59:02Z</cp:lastPrinted>
  <dcterms:created xsi:type="dcterms:W3CDTF">2022-04-01T05:14:30Z</dcterms:created>
  <dcterms:modified xsi:type="dcterms:W3CDTF">2023-01-30T09:02:34Z</dcterms:modified>
</cp:coreProperties>
</file>